
<file path=[Content_Types].xml><?xml version="1.0" encoding="utf-8"?>
<Types xmlns="http://schemas.openxmlformats.org/package/2006/content-types"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Hoja1" sheetId="1" r:id="rId1"/>
    <sheet name="Hoja2" sheetId="2" r:id="rId2"/>
    <sheet name="Hoja3" sheetId="3" r:id="rId3"/>
  </sheets>
  <calcPr calcId="145621"/>
</workbook>
</file>

<file path=xl/calcChain.xml><?xml version="1.0" encoding="utf-8"?>
<calcChain xmlns="http://schemas.openxmlformats.org/spreadsheetml/2006/main">
  <c r="P67" i="1" l="1"/>
  <c r="M67" i="1"/>
  <c r="P66" i="1"/>
  <c r="P65" i="1"/>
  <c r="N65" i="1"/>
  <c r="P64" i="1"/>
  <c r="P63" i="1"/>
  <c r="P62" i="1"/>
  <c r="P61" i="1"/>
  <c r="P60" i="1"/>
  <c r="P59" i="1"/>
  <c r="N59" i="1"/>
  <c r="P58" i="1"/>
  <c r="N58" i="1"/>
  <c r="P57" i="1"/>
  <c r="N57" i="1"/>
  <c r="P56" i="1"/>
  <c r="P55" i="1"/>
  <c r="N55" i="1"/>
  <c r="P54" i="1"/>
  <c r="N54" i="1"/>
  <c r="P53" i="1"/>
  <c r="P52" i="1"/>
  <c r="P51" i="1"/>
  <c r="P50" i="1"/>
  <c r="N50" i="1"/>
  <c r="P49" i="1"/>
  <c r="N49" i="1"/>
  <c r="P48" i="1"/>
  <c r="N48" i="1"/>
  <c r="P47" i="1"/>
  <c r="P46" i="1"/>
  <c r="N46" i="1"/>
  <c r="P45" i="1"/>
  <c r="P44" i="1"/>
  <c r="P43" i="1"/>
  <c r="P42" i="1"/>
  <c r="N42" i="1"/>
  <c r="P41" i="1"/>
  <c r="P40" i="1"/>
  <c r="P39" i="1"/>
  <c r="P38" i="1"/>
  <c r="P37" i="1"/>
  <c r="P36" i="1"/>
  <c r="P35" i="1"/>
  <c r="P34" i="1"/>
  <c r="P33" i="1"/>
  <c r="P68" i="1" s="1"/>
  <c r="N33" i="1"/>
  <c r="P32" i="1"/>
  <c r="P31" i="1"/>
  <c r="N31" i="1"/>
  <c r="N30" i="1"/>
  <c r="P30" i="1" s="1"/>
  <c r="P29" i="1"/>
  <c r="P28" i="1"/>
  <c r="N28" i="1"/>
  <c r="P27" i="1"/>
  <c r="N27" i="1"/>
  <c r="P26" i="1"/>
  <c r="N26" i="1"/>
  <c r="P25" i="1"/>
  <c r="P24" i="1"/>
  <c r="P23" i="1"/>
  <c r="P22" i="1"/>
  <c r="N22" i="1"/>
  <c r="P21" i="1"/>
  <c r="P20" i="1"/>
  <c r="N20" i="1"/>
  <c r="P19" i="1"/>
  <c r="N19" i="1"/>
  <c r="P17" i="1"/>
  <c r="P16" i="1"/>
  <c r="N16" i="1"/>
  <c r="P15" i="1"/>
  <c r="P14" i="1"/>
  <c r="N14" i="1"/>
  <c r="P13" i="1"/>
  <c r="P12" i="1"/>
  <c r="P11" i="1"/>
  <c r="N11" i="1"/>
  <c r="P10" i="1"/>
  <c r="P9" i="1"/>
  <c r="P8" i="1"/>
  <c r="N8" i="1"/>
</calcChain>
</file>

<file path=xl/comments1.xml><?xml version="1.0" encoding="utf-8"?>
<comments xmlns="http://schemas.openxmlformats.org/spreadsheetml/2006/main">
  <authors>
    <author>CARLOS CRUZ</author>
    <author>Invitado</author>
    <author xml:space="preserve"> </author>
  </authors>
  <commentList>
    <comment ref="J4" authorId="0">
      <text>
        <r>
          <rPr>
            <b/>
            <sz val="9"/>
            <color indexed="81"/>
            <rFont val="Tahoma"/>
            <family val="2"/>
          </rPr>
          <t>CARLOS CRUZ:</t>
        </r>
        <r>
          <rPr>
            <sz val="9"/>
            <color indexed="81"/>
            <rFont val="Tahoma"/>
            <family val="2"/>
          </rPr>
          <t xml:space="preserve">
Definir las metas de producto que impacten las metas de resultado en el plan indicativo.</t>
        </r>
      </text>
    </comment>
    <comment ref="O4" authorId="1">
      <text>
        <r>
          <rPr>
            <b/>
            <sz val="12"/>
            <color indexed="81"/>
            <rFont val="Tahoma"/>
            <family val="2"/>
          </rPr>
          <t>Contabilizar el recurso finaciero invertido hasta la fecha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V4" authorId="1">
      <text>
        <r>
          <rPr>
            <sz val="14"/>
            <color indexed="81"/>
            <rFont val="Tahoma"/>
            <family val="2"/>
          </rPr>
          <t xml:space="preserve">En que se capacitacion, entregales, socalizaciones, entegables, estudios,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Q5" authorId="1">
      <text>
        <r>
          <rPr>
            <b/>
            <sz val="12"/>
            <color indexed="81"/>
            <rFont val="Tahoma"/>
            <family val="2"/>
          </rPr>
          <t>Tiempo programado en el contrato</t>
        </r>
        <r>
          <rPr>
            <sz val="12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R5" authorId="1">
      <text>
        <r>
          <rPr>
            <b/>
            <sz val="12"/>
            <color indexed="81"/>
            <rFont val="Tahoma"/>
            <family val="2"/>
          </rPr>
          <t>Tiempo de ejecucion mas tiempo de otrosi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S5" authorId="2">
      <text>
        <r>
          <rPr>
            <b/>
            <sz val="12"/>
            <color indexed="81"/>
            <rFont val="Tahoma"/>
            <family val="2"/>
          </rPr>
          <t>Cantidad de industrias, estudiantes, otros</t>
        </r>
      </text>
    </comment>
    <comment ref="Q9" authorId="2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Aplica el mismo criterio de la meta</t>
        </r>
      </text>
    </comment>
    <comment ref="R9" authorId="2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Aplica el mismo criterio de la meta</t>
        </r>
      </text>
    </comment>
  </commentList>
</comments>
</file>

<file path=xl/sharedStrings.xml><?xml version="1.0" encoding="utf-8"?>
<sst xmlns="http://schemas.openxmlformats.org/spreadsheetml/2006/main" count="357" uniqueCount="275">
  <si>
    <t>ESTABLECIMIENTO PUBLICO AMBIENTAL DE BUENAVENTURA</t>
  </si>
  <si>
    <t xml:space="preserve">Fecha </t>
  </si>
  <si>
    <t>Junio 5 2018</t>
  </si>
  <si>
    <t>PLAN DE ACCION Rev 3 Julio 17 de 2018</t>
  </si>
  <si>
    <t>CODIGO</t>
  </si>
  <si>
    <t>LINEA ESTRATEGICA</t>
  </si>
  <si>
    <t>PROGRAMA</t>
  </si>
  <si>
    <t>SUBPROGRAMA</t>
  </si>
  <si>
    <t xml:space="preserve">PROYECTOS </t>
  </si>
  <si>
    <t>N°</t>
  </si>
  <si>
    <t>ACTIVIDADES</t>
  </si>
  <si>
    <t>METAS</t>
  </si>
  <si>
    <t xml:space="preserve">INDICADORES DE GESTION </t>
  </si>
  <si>
    <t>RESPONSABLE</t>
  </si>
  <si>
    <t>RECURSOS</t>
  </si>
  <si>
    <t>PRESUPUESTO EJECUTADO</t>
  </si>
  <si>
    <t>AVANCE FINACIERO</t>
  </si>
  <si>
    <t>Cumplimiento cronograma</t>
  </si>
  <si>
    <t>Cobertura</t>
  </si>
  <si>
    <t>OBSERVACIONES</t>
  </si>
  <si>
    <t>NOMBRE</t>
  </si>
  <si>
    <t>MONTO POR PROYECTO</t>
  </si>
  <si>
    <t>TOTAL</t>
  </si>
  <si>
    <t>Programacion</t>
  </si>
  <si>
    <t>Ejecución</t>
  </si>
  <si>
    <t>Beneficiarios proyectados</t>
  </si>
  <si>
    <t>Beneficiarios Cubiertos</t>
  </si>
  <si>
    <t>Satisfaccion Beneficiarios</t>
  </si>
  <si>
    <t>LINEA 4: BUENAVENTURA CON RESPONSABILIDAD EN LA CULTURA DEL BUEN MANEJO DE LO AMBIENTAL</t>
  </si>
  <si>
    <t>A.10.8.1</t>
  </si>
  <si>
    <t>CONSERVACIÓN, PROTECCION,  RESTAURACIÓN Y APROVECHAMIENTO SOSTENIBLE DE ECOSISTEMAS FORESTALES</t>
  </si>
  <si>
    <t>A.10.8.1. 1</t>
  </si>
  <si>
    <t>Establecer la línea base de la biodiversidad  del Distrito de Buenaventura para el establecimiento Público Ambiental y los planes de monitoreo para fijar las estratégias de protección, recuperación y conservación.</t>
  </si>
  <si>
    <t>Realizar el diagnostico para  la identificacion, actualización y caracterización  los  ecosistemas estratégicos en la jurisdicción del EPA y generar el registro unico de ecosistemas y areas ambientales.</t>
  </si>
  <si>
    <t xml:space="preserve">* Levantamiento de información secundaria.                                         (Revisión de la información con la que cuenta la entidad (EPA))
*Levantamiento de información primaría                                    * Identificación de los ecosistemas  estratégicos bajo criterios definidos en la normatividad ambiental.                                                    *Georeferenciación de zonas y generación de cartografía                                                                                                                                   *  Documento actualización y caracterización  de los  ecosistemas </t>
  </si>
  <si>
    <r>
      <t xml:space="preserve">Identificar el </t>
    </r>
    <r>
      <rPr>
        <sz val="12"/>
        <color rgb="FFFF0000"/>
        <rFont val="Calibri"/>
        <family val="2"/>
        <scheme val="minor"/>
      </rPr>
      <t>25%</t>
    </r>
    <r>
      <rPr>
        <sz val="12"/>
        <color theme="1"/>
        <rFont val="Calibri"/>
        <family val="2"/>
        <scheme val="minor"/>
      </rPr>
      <t xml:space="preserve"> de los ecosistemas estratégicos en la jurisdicción del EPA</t>
    </r>
  </si>
  <si>
    <t>Ecosistemas identificados y definidos como estratégicos en la jurisdicción del EPA.</t>
  </si>
  <si>
    <t>Gestión Ambiental</t>
  </si>
  <si>
    <t>IIAP</t>
  </si>
  <si>
    <t>Diseñar los  protocolos de  monitoreo y control de los  ecosistemas estratégicos   identificados en el área de jurisdicción del EPA</t>
  </si>
  <si>
    <t xml:space="preserve">*Diagnóstico de  zonas  estratégicas identificadas (Estado de Flora, agua, aire, suelo).               
*Establecer los protocolos de monitoreo </t>
  </si>
  <si>
    <r>
      <t xml:space="preserve">Diseñar el </t>
    </r>
    <r>
      <rPr>
        <sz val="12"/>
        <color rgb="FFFF0000"/>
        <rFont val="Calibri"/>
        <family val="2"/>
        <scheme val="minor"/>
      </rPr>
      <t>100</t>
    </r>
    <r>
      <rPr>
        <sz val="12"/>
        <color theme="1"/>
        <rFont val="Calibri"/>
        <family val="2"/>
        <scheme val="minor"/>
      </rPr>
      <t>% de los protocolos para el monitoreo de los  ecosistemas estratégicos identificados  en la jurisdicción del EPA</t>
    </r>
  </si>
  <si>
    <t>Protocolos diseñados y definidos para el control de los ecosistemas en la jurisdicción del EPA.</t>
  </si>
  <si>
    <t>Gestionar el portafolio de fauna silvestre presente en área de jurisdicción del EPA</t>
  </si>
  <si>
    <t xml:space="preserve">*Levantamiento de información secundaria.
*Levantamiento de información primaría de la fauna silvestre en zonas estratégicas identificadas .                *Identificar la fauna silvestre.                                                         *Análisis de la información con relación a  las especies amenazadas establecidas en los  libros rojos  del ministerio de ambiente.                                                    * Establecer los protocolos de manejo, protección y recuperación de la fauna silvestre de acuerdo a la información recopilada. </t>
  </si>
  <si>
    <r>
      <t>Realizar el</t>
    </r>
    <r>
      <rPr>
        <sz val="12"/>
        <color rgb="FFFF0000"/>
        <rFont val="Calibri"/>
        <family val="2"/>
        <scheme val="minor"/>
      </rPr>
      <t xml:space="preserve"> 100</t>
    </r>
    <r>
      <rPr>
        <sz val="12"/>
        <color theme="1"/>
        <rFont val="Calibri"/>
        <family val="2"/>
        <scheme val="minor"/>
      </rPr>
      <t>% del portafolio de fauna silvestre presente en el área de la jurisdicción del EPA</t>
    </r>
  </si>
  <si>
    <t>Portafolio realizado de fauna silvestre en la jurisdicción del EPA para el año 2018.</t>
  </si>
  <si>
    <t>Este proyecto sube 10.000.000. IIAP</t>
  </si>
  <si>
    <t>A.10.8.1. 2</t>
  </si>
  <si>
    <t xml:space="preserve">Diagnóstico de vulnerabilidad de ecosistemas estratégicos al cambio climático </t>
  </si>
  <si>
    <t>Plan Distrital de adaptacion  y mitigacion al cambio climatico distrito de Buenaventura</t>
  </si>
  <si>
    <t xml:space="preserve">*Instalación mesa local cambio climático Buenaventura.                  
* Campañas  y acciones  para
incentivar la responsabilidad ambiental.                                              
* Gestión de buenas prácticas frente al cambio climático para el sector portuario  y otros </t>
  </si>
  <si>
    <r>
      <t>Aplicar en un</t>
    </r>
    <r>
      <rPr>
        <sz val="12"/>
        <color rgb="FFFF0000"/>
        <rFont val="Calibri"/>
        <family val="2"/>
        <scheme val="minor"/>
      </rPr>
      <t xml:space="preserve"> 30</t>
    </r>
    <r>
      <rPr>
        <sz val="12"/>
        <color theme="1"/>
        <rFont val="Calibri"/>
        <family val="2"/>
        <scheme val="minor"/>
      </rPr>
      <t>% la participación ciudadana en las estrategias de adaptación y mitigación al cambio climático en el 2018.</t>
    </r>
  </si>
  <si>
    <t>Procesos de participación ciudadana realizados  para la construcción de las estrategias de cambio climático en la jurisdicción del EPA</t>
  </si>
  <si>
    <t>Participacion en el levantamiento de la línea base para el inventario distrital de emisiones  de los Gases de Efecto Invernadero (GEI).</t>
  </si>
  <si>
    <t xml:space="preserve">*  Levantamiento de información secundaria.                     *Dar cumplimiento de acuerdo al marco metodológico establecido para el inventario de los GEI.                                                         </t>
  </si>
  <si>
    <r>
      <t xml:space="preserve">Establecer en un </t>
    </r>
    <r>
      <rPr>
        <sz val="12"/>
        <color rgb="FFFF0000"/>
        <rFont val="Calibri"/>
        <family val="2"/>
        <scheme val="minor"/>
      </rPr>
      <t>100</t>
    </r>
    <r>
      <rPr>
        <sz val="12"/>
        <color theme="1"/>
        <rFont val="Calibri"/>
        <family val="2"/>
        <scheme val="minor"/>
      </rPr>
      <t>% la línea base para el inventario distrital de GEI.</t>
    </r>
  </si>
  <si>
    <t xml:space="preserve">Línea base realizada </t>
  </si>
  <si>
    <t>Control y vigilancia</t>
  </si>
  <si>
    <t xml:space="preserve">Formulación de medidas de mitigación de gases efecto invernadero de adaptación al cambio climático </t>
  </si>
  <si>
    <t>*Estudios de aire en zona urbana y sub-urbana - Evaluación de impactos ambientales (GEI)                                * Adaptación de las políticas naciones para la mitigación de GEI</t>
  </si>
  <si>
    <r>
      <t xml:space="preserve">Formular el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de las medidas de mitigación de los GEI en la jurisdicción del EPA.</t>
    </r>
  </si>
  <si>
    <t xml:space="preserve">% De medidas de mitigación </t>
  </si>
  <si>
    <t>A.10.8.1. 3</t>
  </si>
  <si>
    <t>Diagnóstico y evaluación de bosques y zonas degradadas urbanas y suburbanas</t>
  </si>
  <si>
    <t xml:space="preserve">Diagnostico de los impactos ambientales generados por la exploración  y explotación de los recursos mineros  en la jurisdicción del EPA </t>
  </si>
  <si>
    <t>* Levantamiento de información Primaría.                                              
* Levantamiento de información secundaria.                                            
* Identificación de zonas de explotación.
* Identificación de los impactos ambientales generados  por la explotación y exploración de los recursos mineros.                             
* Generación de mapas de ubicación.</t>
  </si>
  <si>
    <r>
      <t xml:space="preserve">Hacer el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del diagnostico de la exploración y explotación de los recursos mineros en la jurisdicción del EPA.</t>
    </r>
  </si>
  <si>
    <t xml:space="preserve">Impactos ambientales identificados mediante el diagnostico en el  la explotación del recursos mineros. </t>
  </si>
  <si>
    <t>Generacion de un diagnostico con la situacion actual de la mineria artesal en la Juridiccion del EPA</t>
  </si>
  <si>
    <t xml:space="preserve">* Identificacion de las zonas generadoras de mineria artesanal 
* Levantamiento de informacion censal como insumo para la base de datos de la entidad
* Georeferenciaciòn de zonas
* Cartografía digital y documento técnico. </t>
  </si>
  <si>
    <r>
      <t xml:space="preserve">Realizar la socialización y el seguimiento al 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las licencias y planes de manejo ambientales otorgados por el EPA.</t>
    </r>
  </si>
  <si>
    <t>% De autorizaciones ambientales con seguimiento.</t>
  </si>
  <si>
    <t xml:space="preserve">Planeación </t>
  </si>
  <si>
    <t>A.10.8.1. 4</t>
  </si>
  <si>
    <t>Diagnóstico - evaluación del bosque de manglar en el área urbana y suburbana, para establecer un plan de manejo.</t>
  </si>
  <si>
    <t>Cartografía social de comunidades ubicadas en el bosque manglar del área urbana y suburbana para establecer un plan de manejo.</t>
  </si>
  <si>
    <t>*Identificación y  caracterización de la población.                                    
* Caracterización y delimitación de bosque de manglar.                     
*Identificación de los principales   usos y aprovechamiento  del  manglar.   
* Generación de mapas.</t>
  </si>
  <si>
    <r>
      <t xml:space="preserve">Establecer el </t>
    </r>
    <r>
      <rPr>
        <sz val="12"/>
        <color rgb="FFFF0000"/>
        <rFont val="Calibri"/>
        <family val="2"/>
        <scheme val="minor"/>
      </rPr>
      <t>70%</t>
    </r>
    <r>
      <rPr>
        <sz val="12"/>
        <color theme="1"/>
        <rFont val="Calibri"/>
        <family val="2"/>
        <scheme val="minor"/>
      </rPr>
      <t xml:space="preserve"> del  Plan de manejo para el bosque de manglar en la jurisdicción del EPA</t>
    </r>
  </si>
  <si>
    <t xml:space="preserve">% de áreas de ecosistemas en restauración,  rehabilitación y reforestación </t>
  </si>
  <si>
    <t>CORPOCUENCAS</t>
  </si>
  <si>
    <t>Formular e implementar la propuesta técnica y administrativa para la formulación de POMIUAC acorde a las políticas y el comité técnico de la comisión conjunta UAC-Málaga buenaventura</t>
  </si>
  <si>
    <t>* Establecer acciones y lineamientos acordes al MADS   
*Caracterización y diagnostico (fase 2)</t>
  </si>
  <si>
    <r>
      <t xml:space="preserve">Aumentar en un </t>
    </r>
    <r>
      <rPr>
        <sz val="12"/>
        <color rgb="FFFF0000"/>
        <rFont val="Calibri"/>
        <family val="2"/>
        <scheme val="minor"/>
      </rPr>
      <t>20%</t>
    </r>
    <r>
      <rPr>
        <sz val="12"/>
        <color theme="1"/>
        <rFont val="Calibri"/>
        <family val="2"/>
        <scheme val="minor"/>
      </rPr>
      <t xml:space="preserve"> el avance de formulación del POMIUAC</t>
    </r>
  </si>
  <si>
    <t>Implementación de acciones en manejo integrado de zonas costeras</t>
  </si>
  <si>
    <t>A.10.8.1. 5</t>
  </si>
  <si>
    <t>Diagnóstico, seguimiento, monitoreo y control de Ecosistemas</t>
  </si>
  <si>
    <t>Identificar  las áreas que deben ser declaradas protegidas dentro del área de jurisdicción del EPA</t>
  </si>
  <si>
    <t xml:space="preserve">* Levantamiento de información Primaría.                                           
* Levantamiento de información secundaria.                                       
* Georeferenciacion de zonas y generación de cartografía  
*Requerimientos  para la protección de las áreas.        </t>
  </si>
  <si>
    <r>
      <t xml:space="preserve">Identificar el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las áreas que deben ser declaradas como protegidas.</t>
    </r>
  </si>
  <si>
    <t>% de áreas identificadas</t>
  </si>
  <si>
    <t>A.10.8.1. 6</t>
  </si>
  <si>
    <t>Línea base de comercialización forestal</t>
  </si>
  <si>
    <t xml:space="preserve">Consolidación de la Gobernanza Forestal  en el área de jurisdicción del EPA </t>
  </si>
  <si>
    <t>*Implementar  la plataforma para la generación de los salvoconductos en líneas.         
* Fortalecimientos de los protocolos de gobernanza forestal  aplicables a nivel distrital.            
* Capacitación al sector maderero en sistema de salvoconducto en línea.Capacitación a funcionarios EPA, sector maderero y comunidades. En sistema de salvoconducto en línea, leyes, cubicacion, identificacion, organización, control, vigilancia, liderazgo y trabajo conjunto con otras entidades *Incentivos al sector maderero (cumplir con requerimientos legales, buen desempeño y manejo frente al sector y su empresa)</t>
  </si>
  <si>
    <t>Formulación e  implementación del programa de Fortalecimiento técnico, administrativo  y logístico del Reten Forestal Los Pinos</t>
  </si>
  <si>
    <t>*Ampliación y adecuación de oficina de  reten forestal.       
* Adecuación de sala de espera para usuarios.</t>
  </si>
  <si>
    <r>
      <t xml:space="preserve">Cumplimiento del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en el fortalecimiento del reten forestal.</t>
    </r>
  </si>
  <si>
    <t xml:space="preserve">% de cumplimiento del programa de fortalecimiento </t>
  </si>
  <si>
    <t>A.10.8.1. 7</t>
  </si>
  <si>
    <t>Construcción de estrategias de monitoreo, protección conservación de biodiversidad de la zona urbana y suburbana</t>
  </si>
  <si>
    <t>Generar y fortalecer cultura ambiental dentro del distrito a través de medios de comunicación.</t>
  </si>
  <si>
    <t>Campaña de concientización por medios de comunicación de cultura ambiental  (residuos sólidos, aguas residuales, emisiones atmosféricas, protección de flora y fauna)..</t>
  </si>
  <si>
    <r>
      <t xml:space="preserve">Realizar el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del fortalecimiento de la cultura ambiental en la jurisdicción del EPA</t>
    </r>
  </si>
  <si>
    <t>N° de acciones de fortalecimiento sobre cultura ambiental.</t>
  </si>
  <si>
    <t>Fortalecimiento institucional en los protocolos para el otorgamiento de permisos,  autorizaciones,  licencias ambientales y concesiones para el aprovechamiento sostenible de los recursos naturales.</t>
  </si>
  <si>
    <t>* Investigar y socializar  los protocolos nacionales y regionales para el otorgamiento de permisos,  autorizaciones,  licencias ambientales y concesiones para el aprovechamiento sostenible de los recursos naturales.                                                                                              * Adaptación  de protocolos a nivel distrital para el seguimiento a las empresas que tiene permisos,  autorizaciones,  licencias ambientales y concesiones para el aprovechamiento sostenible de los recursos naturales</t>
  </si>
  <si>
    <r>
      <t>Adoptar el</t>
    </r>
    <r>
      <rPr>
        <sz val="12"/>
        <color rgb="FFFF0000"/>
        <rFont val="Calibri"/>
        <family val="2"/>
        <scheme val="minor"/>
      </rPr>
      <t xml:space="preserve"> 100%</t>
    </r>
    <r>
      <rPr>
        <sz val="12"/>
        <color theme="1"/>
        <rFont val="Calibri"/>
        <family val="2"/>
        <scheme val="minor"/>
      </rPr>
      <t xml:space="preserve"> de los protocolos establecidos por la ANLA y MADS para disminuir los tiempos de otorgamiento de autorizaciones ambientales por el EPA</t>
    </r>
  </si>
  <si>
    <t>Tiempo de respuesta en tramites para el otorgamiento de autorizaciones ambientales emitidas por la entidad.</t>
  </si>
  <si>
    <t>Gestion ambiental</t>
  </si>
  <si>
    <t>Recuperacion y  proteccion del recusro Hidrico en la jurisdiccion del Establecimiento Publico Ambiental</t>
  </si>
  <si>
    <t>* Actualización de información primaria y secundaria
*Estado de la calidad del recurso
*Protección
 * Ejecucion de plan de manejo</t>
  </si>
  <si>
    <r>
      <rPr>
        <sz val="12"/>
        <rFont val="Calibri"/>
        <family val="2"/>
        <scheme val="minor"/>
      </rPr>
      <t>Inventario</t>
    </r>
    <r>
      <rPr>
        <sz val="12"/>
        <color rgb="FFFF0000"/>
        <rFont val="Calibri"/>
        <family val="2"/>
        <scheme val="minor"/>
      </rPr>
      <t xml:space="preserve"> 100%</t>
    </r>
    <r>
      <rPr>
        <sz val="12"/>
        <color theme="1"/>
        <rFont val="Calibri"/>
        <family val="2"/>
        <scheme val="minor"/>
      </rPr>
      <t xml:space="preserve"> realizado</t>
    </r>
  </si>
  <si>
    <t>% cumplimiento</t>
  </si>
  <si>
    <t xml:space="preserve"> Implementación de software  para actualización,  legalización y seguimiento del sector empresarial.</t>
  </si>
  <si>
    <t xml:space="preserve">*Actualización de base de datos,  legalización y seguimiento a la gestión  de Empresas </t>
  </si>
  <si>
    <r>
      <t xml:space="preserve">Implementación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del software</t>
    </r>
  </si>
  <si>
    <t>Planeación</t>
  </si>
  <si>
    <t>A.10.8.1. 8</t>
  </si>
  <si>
    <t>Sistema de información geográfica (Delimitación del área de jurisdicción del EPA)</t>
  </si>
  <si>
    <t>Diseño,  levantamiento y zonificación  de la jurisdicción del EPA mediante sistemas  de información geográfica</t>
  </si>
  <si>
    <t xml:space="preserve">*Verificación de coordenadas establecidas en el PGAD.            
* Diseño y levantamiento de mapa de zonificación  mediante SIG        </t>
  </si>
  <si>
    <t>Definir la jurisdicción del EPA mediante cartografía</t>
  </si>
  <si>
    <t>Mapa cartográfico de la jurisdicción del EPA</t>
  </si>
  <si>
    <t>A.10.8.1. 9</t>
  </si>
  <si>
    <t>Socialización e implementación del plan de gestión ambiental 2016-2028</t>
  </si>
  <si>
    <t>Restructuración del PGAD</t>
  </si>
  <si>
    <t xml:space="preserve">* Revisión con los planes de ordenamiento (POT, PLAN DE DESARROLLO, PGAR, Y PLANES NACIONALES.)                                                                                 *recopilar informacion de entes del distrito      
* Análisis de la información obtenida.                         
*Realizar los ajustes o actualización al plan de gestión Ambiental </t>
  </si>
  <si>
    <t xml:space="preserve">Realizar la restructuración del PGAD </t>
  </si>
  <si>
    <t>PGAD restructurado</t>
  </si>
  <si>
    <t>A.10.8.1. 10</t>
  </si>
  <si>
    <t>Promoción de mercados verdes en la zona urbana y suburbana</t>
  </si>
  <si>
    <t>Conformación de la ventanilla de Negocios Verdes para implementar dentro de la juridiccion del Establecimiento Publico Ambiental-EPA  de acuerdo a la metodologia establecida en el Programa Regional de Negocios Verdes y los criteros definidos por el MADS.</t>
  </si>
  <si>
    <t xml:space="preserve">* Requerir asistencia técnica de la Oficina de Negocios Verdes del MADS para la conformación de la ventanilla.
*Liderar y articular con diferentes actores la implementación del PRNV (Programa regional de negocios verdes). 
* Posicionar los negocios verdes a nivel distrital.                       
* Medir la contribución del programa a nivel distrital y regional.                                                   
* Fomentar la creación y posicionamiento de productos verdes en el distrito.                      
* Capacitar a los empresarios en bienes y servicios verdes.       
*Divulgar las tendencias del mercado de los negocios verdes. </t>
  </si>
  <si>
    <r>
      <t xml:space="preserve">Implementar  el </t>
    </r>
    <r>
      <rPr>
        <sz val="12"/>
        <color rgb="FFFF0000"/>
        <rFont val="Calibri"/>
        <family val="2"/>
        <scheme val="minor"/>
      </rPr>
      <t>30%</t>
    </r>
    <r>
      <rPr>
        <sz val="12"/>
        <color theme="1"/>
        <rFont val="Calibri"/>
        <family val="2"/>
        <scheme val="minor"/>
      </rPr>
      <t xml:space="preserve"> en acciones del  Programa regional de negocios verdes en la jurisdicción del EPA</t>
    </r>
  </si>
  <si>
    <t>% De acciones de implementación del programa regional de Negocios Verdes por la autoridad ambiental</t>
  </si>
  <si>
    <t>Identificación, manejo y conservación del arbolado urbano en el distrito de Buenaventura</t>
  </si>
  <si>
    <t xml:space="preserve">* Levantamiento de información secundaria.                             * Levantamiento de información primaría                           * Realizar el censo como herramienta para planeación.  
*Gestión comunitaria frente al manejo del arbolado y zonas verdes del distrito.  </t>
  </si>
  <si>
    <t>Sube 40 millones. IIAP</t>
  </si>
  <si>
    <t>A.10.8.1. 11</t>
  </si>
  <si>
    <t>Diseño de CAV (Centro de Atención y Valoración de la Fauna Silvestre) Resolución 2064 de 2010</t>
  </si>
  <si>
    <t xml:space="preserve">Convenio con entidades para la prestación del servicio como "Centro de recepción y rehabilitación de flora y fauna silvestre" en pro de la conservación y protección de la biodiversidad </t>
  </si>
  <si>
    <t xml:space="preserve">*Suministro de recursos necesarios para la realización de la evaluación, tratamiento, pos diagnostico y rehabilitación con la finalidad de liberación de las especies silvestre de fauna y acuática.
* Definir protocolos para la recepción, manejo, transporte y entrega a la entidad receptora de la fauna, para minimizar los riesgos sanitarios, nutricionales y comportamentales de las especies. </t>
  </si>
  <si>
    <t>Centro de recepción y valoración de flora y fauna silvestre en funcionamiento</t>
  </si>
  <si>
    <t>Centro de recepción en funcionamiento.</t>
  </si>
  <si>
    <t>A.10.8.1. 12</t>
  </si>
  <si>
    <t xml:space="preserve">SEGUIMIENTO A COMPROMISOS DE CONVENIOS ALIANZAS Y ESTRATEGIAS DE LA INSTITUCION </t>
  </si>
  <si>
    <t>Establecer políticas del recurso hídrico</t>
  </si>
  <si>
    <t>*Realizar formulacion de la politica del recurso hidrico distrital.</t>
  </si>
  <si>
    <t>Formulación de estrategias  para fortalecimiento de la entidad en la adaptacion de poiticas publicas.</t>
  </si>
  <si>
    <t>*Revision y adaptacion de politicas nacionales al ambito local.                                                                                                       *Conformacion de lineamientos para el desarrollo de los procesos juridicos sancionatorios ambientales, disciplinarios y adminsitrativo que esten a cargo del EPA que haga parte de cualquier proceso.</t>
  </si>
  <si>
    <t>Gestion ambiental     Control y vigilancia  Oficia Juridica</t>
  </si>
  <si>
    <t>A.10.3</t>
  </si>
  <si>
    <t>CONTROL DE LAS EMISIONES CONTAMINANTES DEL AIRE</t>
  </si>
  <si>
    <t>A.10.3.1</t>
  </si>
  <si>
    <t>Análisis de la situación de la calidad del aire GEI, la contaminación auditiva y vertimientos.</t>
  </si>
  <si>
    <t>Diagnostico y diseño  de la red de monitoreo de calidad de aire del área urbana y suburbana del Distrito de Buenaventura</t>
  </si>
  <si>
    <t xml:space="preserve">* Realizar articulación con secretaria de transito y sociedad portuaria para la identificación de los puntos críticos de fuentes fijas y móviles .                 *Identificación de los contaminantes.                 
*Establecer Diagnostico de calidad del aire  en la jurisdicción de EPA. </t>
  </si>
  <si>
    <r>
      <t xml:space="preserve">Realizar el </t>
    </r>
    <r>
      <rPr>
        <sz val="12"/>
        <color rgb="FFFF0000"/>
        <rFont val="Calibri"/>
        <family val="2"/>
        <scheme val="minor"/>
      </rPr>
      <t>100%</t>
    </r>
    <r>
      <rPr>
        <sz val="12"/>
        <rFont val="Calibri"/>
        <family val="2"/>
        <scheme val="minor"/>
      </rPr>
      <t xml:space="preserve"> del diagnostico de la red de calidad de aire </t>
    </r>
  </si>
  <si>
    <t>Diagnostico para el diseño de la red de monitoreo de la calidad del aire</t>
  </si>
  <si>
    <t>Implementación de la red de monitoreo de calidad de aire del área urbana y suburbana del Distrito de Buenaventura</t>
  </si>
  <si>
    <t>* Instalación de estaciones  de monitoreo para la calidad del aire articulado con el sector portuario y la secretaria de transito.                  
*Trasmisión de datos    
*Plataforma para recepción de datos.           
*Validación de datos.                 
*Procesamientos de datos.      
*Análisis  de información.  
*Elaboración y publicación de informes.</t>
  </si>
  <si>
    <r>
      <t xml:space="preserve">Realizar el </t>
    </r>
    <r>
      <rPr>
        <sz val="12"/>
        <color rgb="FFFF0000"/>
        <rFont val="Calibri"/>
        <family val="2"/>
        <scheme val="minor"/>
      </rPr>
      <t>20%</t>
    </r>
    <r>
      <rPr>
        <sz val="12"/>
        <color theme="1"/>
        <rFont val="Calibri"/>
        <family val="2"/>
        <scheme val="minor"/>
      </rPr>
      <t xml:space="preserve"> de los avances en la implementación de la REMCAB</t>
    </r>
  </si>
  <si>
    <t>% De redes y estaciones de monitoreo en operación.</t>
  </si>
  <si>
    <t>Elaboración de plan de gestión de calidad del aire.</t>
  </si>
  <si>
    <t>*Elaboración de procedimientos para ejercer control de calidad del aire, según diagnostico actualizado.                        
*Adaptación de protocolo para el monitoreo  y seguimiento de calidad del aire.</t>
  </si>
  <si>
    <t>Elaboración del plan de gestión de la calidad del aire</t>
  </si>
  <si>
    <t>Formulación del plan de gestión de la calidad del aire</t>
  </si>
  <si>
    <t>Control y seguimiento de emisiones de fuentes  móviles y fijas</t>
  </si>
  <si>
    <t>*Aplicación de protocolo para monitoreo y seguimiento de calidad del aire.              
*Articulación de con sector portuario para control de emisiones  móviles.             
*Adaptación  en la plataforma del EPA para el permiso de emisiones.</t>
  </si>
  <si>
    <r>
      <t xml:space="preserve">Realizar el seguimiento al 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los permisos de emisiones atmosféricas otorgados por el EPA.</t>
    </r>
  </si>
  <si>
    <t>Control y seguimiento a la  publicación  exterior visual en el distrito.</t>
  </si>
  <si>
    <t>*Trabajar articulados con la alcaldía distrital para ejercer control y seguimiento.</t>
  </si>
  <si>
    <r>
      <t xml:space="preserve">Realizar el seguimiento al 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los permisos de publicación exterior visual otorgados por el Distrito.</t>
    </r>
  </si>
  <si>
    <t>Implementación de planes de control de ruido y ruido ambiental  a través de equipos de medición certificados.</t>
  </si>
  <si>
    <t xml:space="preserve">*Actualizar mapa ruido.     
*Adquisición de un equipo de medición con certificado.        
*Monitoreo de ruido en puntos críticos con entidades certificadas por el IDEAM.   
* Implementación de estrategias para seguimiento, control y mitigación de ruido.    </t>
  </si>
  <si>
    <r>
      <t xml:space="preserve">Implementar el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los planes de control de ruido en la jurisdicción del EPA</t>
    </r>
  </si>
  <si>
    <t xml:space="preserve">% de planes de control de ruido aplicados </t>
  </si>
  <si>
    <t xml:space="preserve">Caracterización  Ambiental  de vertimientos  industriales   </t>
  </si>
  <si>
    <t xml:space="preserve">* Levantamiento de información Primaría. 
*identificacion de industrias que realicen vertimientos                         
*Contratación de mediciones  para verificación de las caracterizaciones de los vertimientos con laboratorio certificado </t>
  </si>
  <si>
    <r>
      <t xml:space="preserve">Realizar el seguimiento al  </t>
    </r>
    <r>
      <rPr>
        <sz val="12"/>
        <color rgb="FFFF0000"/>
        <rFont val="Calibri"/>
        <family val="2"/>
        <scheme val="minor"/>
      </rPr>
      <t>50%</t>
    </r>
    <r>
      <rPr>
        <sz val="12"/>
        <color theme="1"/>
        <rFont val="Calibri"/>
        <family val="2"/>
        <scheme val="minor"/>
      </rPr>
      <t xml:space="preserve"> de los permisos de vertimientos otorgados por el EPA.</t>
    </r>
  </si>
  <si>
    <t>Diagnóstico ambiental de los residuos de  aceites lubricantes usados en el sector portuario, industrial, de cabotaje y comercial ubicados en la juridisccion del EPA</t>
  </si>
  <si>
    <t xml:space="preserve">*lista de chequeo de estado actual de almacenamiento, tratamiento y disposición final de  residuos de aceites usados.      
* Identificación de acopiadores, movilizadores y procesadoras de aceites usados.           
* diseñar lista de chequeo para presentar en lapsos de tiempo acordados para el Seguimiento y control a lavaderos de carros y restaurantes.                        
*diseñar lista de chequeo para presentar en lapsos de tiempo acordados para el Seguimiento y control a generadores de residuos de aceite.                    
</t>
  </si>
  <si>
    <r>
      <t xml:space="preserve">Realizar el </t>
    </r>
    <r>
      <rPr>
        <sz val="12"/>
        <color rgb="FFFF0000"/>
        <rFont val="Calibri"/>
        <family val="2"/>
        <scheme val="minor"/>
      </rPr>
      <t>100%</t>
    </r>
    <r>
      <rPr>
        <sz val="12"/>
        <rFont val="Calibri"/>
        <family val="2"/>
        <scheme val="minor"/>
      </rPr>
      <t xml:space="preserve"> del diagnostico ambiental de los aceites usados</t>
    </r>
  </si>
  <si>
    <t>Diagnóstico ambiental de residuos PCB´S</t>
  </si>
  <si>
    <t>* identificacion de PCBs, producidos en la region 
*Levantamiento de información Primaría  de PCB´S .         
*evaluar el Estado actual del almacenamiento, tratamiento y disposición final de PCB´S.      
* Identificación de impactos ambientales y en la salud generadas por este tipo de residuos.</t>
  </si>
  <si>
    <t>A.10.6</t>
  </si>
  <si>
    <t>EDUCACIÓN NO FORMAL</t>
  </si>
  <si>
    <t>A.10.6.1</t>
  </si>
  <si>
    <t xml:space="preserve">Talleres de sensibilización  y capacitación  en Manejo adecuado de residuos sólidos ,  caracterización y emprendimiento a familias en la zona  suburbana y urbana del Distrito de Buenaventura   </t>
  </si>
  <si>
    <t>Sensibilización a las empresas madereras en el correcto uso y manejo de los residuos generados durante la transformación de la madera.</t>
  </si>
  <si>
    <t>* Identificación de empresas del sector maderero generadoras de residuos.              
* Generación de campañas para el aprovechamiento de los residuos de la madera y su posible reutilización.        
*Generación de guía de buenas practicas para el sector maderero del distrito de Buenaventura.</t>
  </si>
  <si>
    <r>
      <t xml:space="preserve">Se ha sensibilizado al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empresas del sector maderero.</t>
    </r>
  </si>
  <si>
    <t>Numero de empresas sensibilizadas</t>
  </si>
  <si>
    <t>Educación Ambiental</t>
  </si>
  <si>
    <t>jornadas de sensibilización en zonas costeras, playas y otras en manejo adecuado de residuos solidos.</t>
  </si>
  <si>
    <t>* Identificación de la zonas objeto de las actividades de sensibilización.
*Programación de las jornadas de sensibilización a la comunidad de la zona y a los visitantes en el manejo de los residuos solidos.
* Recuperación de puntos críticos identificados en las zonas costeras y las playas, mediante jornadas coordinadas de recolección de residuos solidos.</t>
  </si>
  <si>
    <r>
      <rPr>
        <sz val="12"/>
        <rFont val="Calibri"/>
        <family val="2"/>
        <scheme val="minor"/>
      </rPr>
      <t>Capacitación en medio marino para empresas de cabotaje, capitanes y tripulacion en general</t>
    </r>
    <r>
      <rPr>
        <sz val="12"/>
        <color rgb="FFFF0000"/>
        <rFont val="Calibri"/>
        <family val="2"/>
        <scheme val="minor"/>
      </rPr>
      <t xml:space="preserve">  </t>
    </r>
  </si>
  <si>
    <t>*Capacitación  para la tripulacion en general en reglamento sanitario y sobre contaminación del medio marino con residuos de hidrocarburos, aguas desentinas, aguas de lastre, residuos solidos y residuos peligrosos.</t>
  </si>
  <si>
    <r>
      <t xml:space="preserve">Se ha capacitado al </t>
    </r>
    <r>
      <rPr>
        <sz val="12"/>
        <color rgb="FFFF0000"/>
        <rFont val="Calibri"/>
        <family val="2"/>
        <scheme val="minor"/>
      </rPr>
      <t>100%</t>
    </r>
    <r>
      <rPr>
        <sz val="12"/>
        <color theme="1"/>
        <rFont val="Calibri"/>
        <family val="2"/>
        <scheme val="minor"/>
      </rPr>
      <t xml:space="preserve"> empresas de las empresas de cabotaje.</t>
    </r>
  </si>
  <si>
    <t>Numero de empresas capacitadas</t>
  </si>
  <si>
    <t>Formación y capacitación de "guardianes ambientales" en las instituciones del distrito de la formación primaría y secundaria</t>
  </si>
  <si>
    <t>*Invitación a entidades de educación primaria y secundaria a la participación conformación de "guardianes ambientales"        
*Formar y capacitar en educación  ambiental  a los participantes. 
*seleccion de guardianes ambientales para formar grupos de tracendencia en las instituciones educativas.                 
*Fomentar una cultura ambiental a través de los ¨guardianes Ambientales¨con actividades de servicio ambiental comunitario dentro y fuera  instituciones del distrito de la formación primaría y secundaria</t>
  </si>
  <si>
    <t>A.10.6.2</t>
  </si>
  <si>
    <t>Capacitación y asistencia Técnica orientada a   buenas prácticas de minería  artesanal en la zona urbana y suburbana del Distrito de Buenaventura</t>
  </si>
  <si>
    <t>Capacitación y sensibilización sobre el uso adecuado de la minería artesanal</t>
  </si>
  <si>
    <t>* Realizar censo sobre la minería a pequeña escala desarrollada en jurisdicción del EPA.
* Capacitación en marco normativo sobre la minería artesanal.
* Incentivar la formalización de la pequeña minería y la minería artesanal.</t>
  </si>
  <si>
    <t>Asistencia técnica a población desplazada en el uso de minería artesanal</t>
  </si>
  <si>
    <t>* Convocatoria a la población de desplazada.
* Selección del grupo asistente
* Talleres para impulsar le minería formalizada entre la población desplazada como mecanismo de desarrollo económico.
* Capacitación en marco normativo sobre la minería artesanal.</t>
  </si>
  <si>
    <t>A.10.6.3</t>
  </si>
  <si>
    <t>Educación ambiental a desplazado u otras victimas  por cobertura.</t>
  </si>
  <si>
    <t>Impulsar la inclusión de estrategias de educación ambiental orientadas a población desplazada u otras víctimas de cobertura.</t>
  </si>
  <si>
    <t>* Fortalecimiento  y/o acompañamiento a la población desplazada en creación y generación de empresa.     
* Formadas de sensibilización para la promoción de una cultura responsable con el ambiente.                               
* Generar grupos de trabajo con empresas prestadoras de servicios públicos de aseo, autoridades ambientales y comunidad en general en busca de iniciativas e ideas que ayuden al fomento de las empresas.</t>
  </si>
  <si>
    <t>A.10.6.4</t>
  </si>
  <si>
    <t>Educación ambiental de desplazados y otras víctimas por calidad.</t>
  </si>
  <si>
    <t>Fortalecer la gestión ambiental corporativa a través de la implementación de proyectos ciudadanos de educación ambiental ( PROCEDA) direccionados a población  desplazados u otras víctimas de calidad.</t>
  </si>
  <si>
    <t xml:space="preserve">*Identificación de iniciativas ambientales en los barrios priorizados.             
* talleres basados en los Lineamiento para la elaboración de proyectos ciudadanos de educación ambiental  (PROCEDA).      
* Acompañamiento en la elaboración de los PROCEDA </t>
  </si>
  <si>
    <t>% De ejecución de acciones en educación ambiental</t>
  </si>
  <si>
    <t>A.10.6.5</t>
  </si>
  <si>
    <t>Capacitar  en temas ambientales a la comunidad en general de la zona urbana y suburbana del Distrito de Buenaventura</t>
  </si>
  <si>
    <t xml:space="preserve">Implementar jornadas de capacitación ambiental dirigido a comerciantes, vendedores ambulantes y demás de la zona urbana </t>
  </si>
  <si>
    <t>* Realización de la convocatoria 
* Impartir capacitaciones en temáticas ambientales al personal seleccionado como multiplicador de la información.
* Generación de capacitaciones a los comerciantes y demás beneficiarios.
* Informes finales.</t>
  </si>
  <si>
    <t>Implementar jornadas de sensibilización para estimular las buenas practicas ambientales dirigidas a juntas comunales. A través de buen uso de material reciclable.</t>
  </si>
  <si>
    <t>* Identificación y priorización de las juntas de acción comunal.
* Convocatorias para el desarrollo del evento.
* Identificación de necesidades.
 * Ejecución de sensibilizaciones mediante charlas pedagógicas en la construcción y el desarrollo de la cultura ambiental</t>
  </si>
  <si>
    <t>Implementar jornadas de sensibilización para estimular las buenas practicas ambientales dirigidas a diferentes comunas. A través de buen uso de material reciclable.</t>
  </si>
  <si>
    <t>*Identificación y priorización de las comunas a sensibilizar en el Distrito de Buenaventura.
* Convocatorias para el desarrollo del evento.
* Desarrollar sensibilizaciones para el fomento de una cultura responsable con el medio ambiente.
* Efectuar talleres pedagógicos en la reducción, reutilización y manejo del reciclaje.
* Manualidades a partir del aprovechamiento de los residuos en diferentes comunas del Distrito de Buenaventura.</t>
  </si>
  <si>
    <t>Implementación  de una aula ambiental en el reten forestal como estrategia de educación donde se busque fortalecer la apropiación social y del  territorio desde escenarios ambientales</t>
  </si>
  <si>
    <t>*Acondicionamiento locativo de un espacio dotado con material didáctico para la promover una cultura ambiental.         
*Realización de cronograma de actividades pedagógicas relacionadas con el calendario ambiental.                               
*Promocionar el aula ambiental con proyectos ambientales escolares, proyectos ciudadanos de educación ambiental y comunidad en general.</t>
  </si>
  <si>
    <t>A.10.6.6</t>
  </si>
  <si>
    <t>Capacitar a jóvenes de la zona urbana y suburbana como Gestores Ambientales del Distrito de buenaventura</t>
  </si>
  <si>
    <t>Gestores ambientales comunitarios</t>
  </si>
  <si>
    <t>* Identificación de los lideres comunitarios    
*Convocatoria de los lideres comunitarios.          
*Socialización del proyecto.    
*Formación Conceptual          
*Talleres prácticos en la formulación y  elaboración de PROCEDAS        
*Socializar proyectos exitosos ejecutados  a nivel regional con gestores comunitarios.</t>
  </si>
  <si>
    <t xml:space="preserve">Formar a los gestores ambientales comunitarios y la multiplicación de la información en las 5 comunas del distrito. </t>
  </si>
  <si>
    <t xml:space="preserve">N° de acciones de formación impartidas </t>
  </si>
  <si>
    <t>A.10.6.7</t>
  </si>
  <si>
    <t>Capacitación y seguimiento a PRAES en las instituciones  educativas de la zona urbana y suburbana del Distrito de Buenaventura</t>
  </si>
  <si>
    <t xml:space="preserve">Apoyo  en la Elaboración e implementación de los PRAES acordes a la  realidad ambiental, social  y cultural del Distrito de Buenaventura.  </t>
  </si>
  <si>
    <t>*Realizar acompañamiento en las instituciones educativas para la elaboración de los PRAES.      
*Fortalecimiento de los PRAES ya diseñados en la instituciones educativas.</t>
  </si>
  <si>
    <t>Fortalecimiento al comité interinstitucional de educación ambiental  (CIDEA)</t>
  </si>
  <si>
    <t>* Acondicionamiento de espacios y logística para el desarrollo de actividades realizadas por el comité interinstitucional de educación ambiental.</t>
  </si>
  <si>
    <t>A.10.6.8</t>
  </si>
  <si>
    <t>Centro de investigación y educación ambiental</t>
  </si>
  <si>
    <t>Centro de documentación  e información ambiental.</t>
  </si>
  <si>
    <t>*Adecuación  de sitio de consulta dentro de las instalaciones del EPA.       
* Articular con otras instituciones la adquisición de libros.                           
*Promocionar el centro de educación e información   ambiental en  instituciones educativas escolares  y comunidad en general.</t>
  </si>
  <si>
    <t>A.10.6.9</t>
  </si>
  <si>
    <t>Estructuración del comité de biodiversidad del Distrito de Buenaventura.</t>
  </si>
  <si>
    <t>Reactivación y fortalecimiento del Comité de biodiversidad . Según  Art 35 Acuerdo 34</t>
  </si>
  <si>
    <t xml:space="preserve">*Reactivación del comité.       
* Elaborar plan  de acción en conjunto con los integrantes del comité, articulado   con las  políticas  nacionales y regionales.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</si>
  <si>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Gestion Ambiental</t>
  </si>
  <si>
    <t>A.10</t>
  </si>
  <si>
    <t>A.10.2</t>
  </si>
  <si>
    <t>DISPOSICION, ELIMINACION Y RECICLAJE DE RESIDUOS LIQUIDOS Y SOLIDOS</t>
  </si>
  <si>
    <t>A.10.2.1.1</t>
  </si>
  <si>
    <t>Caracterización y transformación de residuos sólidos- Fomentar el manejo y transformación de residuos sólidos Zona urbana</t>
  </si>
  <si>
    <t>Lineamientos para la disposición final de residuos de construcción y demolición dentro de la jurisdicción</t>
  </si>
  <si>
    <t xml:space="preserve">* Adaptación de los lineamientos para el aprovechamiento y disposición final de los RCD ( Residuos de construcción y demolición).     
* Identificacion de posibles entidades con quienes se podrian implementar convenios para aprovechamiento y disposición final con entidades                     </t>
  </si>
  <si>
    <t>Fortalecimiento a  empresas generadoras   de residuos peligrosos.</t>
  </si>
  <si>
    <t xml:space="preserve">*Identificación a empresas generadoras de residuos solidos peligrosos . 
*capacitacion sobre adecuada disposicion de residuos hospitalarios y similares.         
 *Fortalecimientos aatavez de educacion a generadores para cumplimiento de normativa ambiental para manejo y disposición final.      
* Seguimiento y control a disposición final de residuos hospitalarios y similares.                           </t>
  </si>
  <si>
    <t>Educacion Ambiental y campaña Buenaventura Limpia</t>
  </si>
  <si>
    <t>* Efectuar sensibilizaciones en los impactos ambientales generados por el alto consumo de productos no degradables.</t>
  </si>
  <si>
    <t>Control y seguimiento a los sectores portuario, maderero y pesquero en el área de jurisdicción del EPA para el manejo adecuado de residuos generados</t>
  </si>
  <si>
    <t>* Adaptación de los protocolos para control y vigilancia.     
* Verificación del registro en RUA MF</t>
  </si>
  <si>
    <t xml:space="preserve">Fomentar el manejo y transformación de residuos solidos zona urbana </t>
  </si>
  <si>
    <t>* Conformar, capacitar y entrenar a la red de recuperadores ambientales del Distrito de Buenaventura.</t>
  </si>
  <si>
    <t>Diagnóstico ambiental de residuos RAEE en el sector hotelero y portuarios del distrito de Buenaventura.</t>
  </si>
  <si>
    <t>*identificar posibles fuentes generadoras de RAEE.
* inspeccionar el actual Manejo de residuos aparatos eléctrico y electrónicos.  
* inspeccionar el Estado actual de la Recolección y almacenamiento de RAEE.    
* Verificación del transporte de RAEE.                                            
* Verificación del reúso.             
* Verificación de reciclaje .       
* Disposición final.</t>
  </si>
  <si>
    <t>A.10.2.2.1</t>
  </si>
  <si>
    <t xml:space="preserve"> Caracterización y transformación de residuos sólidos- Fomentar el manejo y transformación de residuos solidos Zona Suburbana</t>
  </si>
  <si>
    <t>Sensibilización para el sector productor de carbón vegetal.</t>
  </si>
  <si>
    <t>*Identificación de los productores de carbón vegetal.
*concientizar, a los productores de carbón vegetal; sobre la importancia de la reforestacion y su responsabilidad ambiental devido a su actividad. 
*generar un plan de acciones para mitigar el impacto ambiental  de los productores de carbón vegetal</t>
  </si>
  <si>
    <t>Diseñar e implementar estrategias acordes a Buenaventura de participación y coordinacion en el debido manejo de los residuos sólidos para familias en zona de bajamar en el área de jurisdicción del EPA.</t>
  </si>
  <si>
    <t xml:space="preserve">*Identificación de la población de baja mar.                                        
*Establecer estrategias para el buen manejo y aprovechamiento de los residuos solidos bassados en GTC24.    
* Plan de trabajo para la conservación de zonas de bajamar articulada con otras entidades.     
* generar un plan de Jornadas de limpieza  y recolección de residuos solidos articulada con  otras entidades.  
*Generación de alternativas de uso o transformación para los residuos recolectados con el apoyo de entidades ambientales.                                 </t>
  </si>
  <si>
    <t>Trabajo mancomunado entre universidades, institutos de investigación para abordar  aprovechamiento energético residuos y biomasa.</t>
  </si>
  <si>
    <t>* Generar alianzas o convenios con universidades y/o institutos de investigación para la formulación de estrategias de aprovechamiento energético de residuos y biomasa generados en el distrito de Buenaventura.
*realizar un encuentro con los posibles aliados de universidades y/o institutos de investigación para la formulación de estrategias de aprovechamiento energético de residuos y biomasa generados en el distrito de Buenaventura.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</si>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</sst>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164" formatCode="_(&quot;$&quot;\ * #,##0_);_(&quot;$&quot;\ * \(#,##0\);_(&quot;$&quot;\ * &quot;-&quot;_);_(@_)"/>
    <numFmt numFmtId="165" formatCode="_(&quot;$&quot;\ * #,##0.00_);_(&quot;$&quot;\ * \(#,##0.00\);_(&quot;$&quot;\ * &quot;-&quot;??_);_(@_)"/>
    <numFmt numFmtId="166" formatCode="_(&quot;$&quot;\ * #,##0_);_(&quot;$&quot;\ * \(#,##0\);_(&quot;$&quot;\ 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Arial"/>
      <family val="2"/>
    </font>
    <font>
      <b/>
      <sz val="12"/>
      <color theme="1"/>
      <name val="Arial"/>
      <family val="2"/>
    </font>
    <font>
      <b/>
      <sz val="12"/>
      <name val="Calibri"/>
      <family val="2"/>
      <scheme val="minor"/>
    </font>
    <font>
      <b/>
      <sz val="16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2"/>
      <color indexed="81"/>
      <name val="Tahoma"/>
      <family val="2"/>
    </font>
    <font>
      <sz val="14"/>
      <color indexed="81"/>
      <name val="Tahoma"/>
      <family val="2"/>
    </font>
    <font>
      <sz val="12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6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289">
    <xf numFmtId="0" fontId="0" fillId="0" borderId="0" xfId="0"/>
    <xf numFmtId="0" fontId="0" fillId="0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vertical="center" wrapText="1"/>
      <protection locked="0"/>
    </xf>
    <xf numFmtId="0" fontId="3" fillId="0" borderId="4" xfId="0" applyFont="1" applyFill="1" applyBorder="1" applyAlignment="1" applyProtection="1">
      <alignment vertical="center" wrapText="1"/>
      <protection locked="0"/>
    </xf>
    <xf numFmtId="0" fontId="3" fillId="0" borderId="5" xfId="0" applyFont="1" applyFill="1" applyBorder="1" applyAlignment="1" applyProtection="1">
      <alignment vertical="center" wrapText="1"/>
      <protection locked="0"/>
    </xf>
    <xf numFmtId="0" fontId="0" fillId="0" borderId="0" xfId="0" applyFont="1" applyFill="1" applyAlignment="1" applyProtection="1">
      <alignment wrapText="1"/>
      <protection locked="0"/>
    </xf>
    <xf numFmtId="0" fontId="3" fillId="0" borderId="6" xfId="0" applyFont="1" applyFill="1" applyBorder="1" applyAlignment="1" applyProtection="1">
      <alignment vertical="center" wrapText="1"/>
      <protection locked="0"/>
    </xf>
    <xf numFmtId="0" fontId="3" fillId="0" borderId="7" xfId="0" applyFont="1" applyFill="1" applyBorder="1" applyAlignment="1" applyProtection="1">
      <alignment vertical="center" wrapText="1"/>
      <protection locked="0"/>
    </xf>
    <xf numFmtId="0" fontId="3" fillId="0" borderId="8" xfId="0" applyFont="1" applyFill="1" applyBorder="1" applyAlignment="1" applyProtection="1">
      <alignment vertical="center" wrapText="1"/>
      <protection locked="0"/>
    </xf>
    <xf numFmtId="0" fontId="3" fillId="0" borderId="9" xfId="0" applyFont="1" applyFill="1" applyBorder="1" applyAlignment="1" applyProtection="1">
      <alignment vertical="center" wrapText="1"/>
      <protection locked="0"/>
    </xf>
    <xf numFmtId="0" fontId="0" fillId="0" borderId="10" xfId="0" applyFont="1" applyFill="1" applyBorder="1" applyAlignment="1" applyProtection="1">
      <alignment horizontal="center" vertical="center" wrapText="1"/>
      <protection locked="0"/>
    </xf>
    <xf numFmtId="0" fontId="0" fillId="0" borderId="11" xfId="0" applyFont="1" applyFill="1" applyBorder="1" applyAlignment="1" applyProtection="1">
      <alignment horizontal="center" vertical="center" wrapText="1"/>
      <protection locked="0"/>
    </xf>
    <xf numFmtId="0" fontId="3" fillId="0" borderId="12" xfId="0" applyFont="1" applyFill="1" applyBorder="1" applyAlignment="1" applyProtection="1">
      <alignment vertical="center" wrapText="1"/>
      <protection locked="0"/>
    </xf>
    <xf numFmtId="0" fontId="3" fillId="0" borderId="13" xfId="0" applyFont="1" applyFill="1" applyBorder="1" applyAlignment="1" applyProtection="1">
      <alignment vertical="center" wrapText="1"/>
      <protection locked="0"/>
    </xf>
    <xf numFmtId="0" fontId="3" fillId="0" borderId="14" xfId="0" applyFont="1" applyFill="1" applyBorder="1" applyAlignment="1" applyProtection="1">
      <alignment vertical="center" wrapText="1"/>
      <protection locked="0"/>
    </xf>
    <xf numFmtId="0" fontId="4" fillId="0" borderId="15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5" fillId="0" borderId="16" xfId="0" applyFont="1" applyFill="1" applyBorder="1" applyAlignment="1" applyProtection="1">
      <alignment horizontal="center" vertical="center" wrapText="1"/>
      <protection locked="0"/>
    </xf>
    <xf numFmtId="0" fontId="5" fillId="0" borderId="15" xfId="0" applyFont="1" applyFill="1" applyBorder="1" applyAlignment="1" applyProtection="1">
      <alignment horizontal="center" vertical="center" wrapText="1"/>
      <protection locked="0"/>
    </xf>
    <xf numFmtId="0" fontId="5" fillId="0" borderId="5" xfId="0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3" fillId="0" borderId="17" xfId="0" applyFont="1" applyFill="1" applyBorder="1" applyAlignment="1" applyProtection="1">
      <alignment horizontal="center" vertical="center" wrapText="1"/>
      <protection hidden="1"/>
    </xf>
    <xf numFmtId="0" fontId="3" fillId="0" borderId="17" xfId="0" applyFont="1" applyFill="1" applyBorder="1" applyAlignment="1" applyProtection="1">
      <alignment horizontal="center" vertical="center" wrapText="1"/>
      <protection locked="0"/>
    </xf>
    <xf numFmtId="0" fontId="3" fillId="0" borderId="18" xfId="0" applyFont="1" applyFill="1" applyBorder="1" applyAlignment="1" applyProtection="1">
      <alignment horizontal="center" vertical="center" wrapText="1"/>
      <protection hidden="1"/>
    </xf>
    <xf numFmtId="0" fontId="3" fillId="0" borderId="13" xfId="0" applyFont="1" applyFill="1" applyBorder="1" applyAlignment="1" applyProtection="1">
      <alignment horizontal="center" vertical="center" wrapText="1"/>
      <protection hidden="1"/>
    </xf>
    <xf numFmtId="42" fontId="2" fillId="0" borderId="16" xfId="2" applyFont="1" applyFill="1" applyBorder="1" applyAlignment="1" applyProtection="1">
      <alignment horizontal="center" wrapText="1"/>
      <protection locked="0"/>
    </xf>
    <xf numFmtId="42" fontId="2" fillId="0" borderId="19" xfId="2" applyFont="1" applyFill="1" applyBorder="1" applyAlignment="1" applyProtection="1">
      <alignment horizontal="center" wrapText="1"/>
      <protection locked="0"/>
    </xf>
    <xf numFmtId="42" fontId="2" fillId="0" borderId="20" xfId="2" applyFont="1" applyFill="1" applyBorder="1" applyAlignment="1" applyProtection="1">
      <alignment horizontal="center" wrapText="1"/>
      <protection locked="0"/>
    </xf>
    <xf numFmtId="0" fontId="6" fillId="0" borderId="21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22" xfId="0" applyFont="1" applyFill="1" applyBorder="1" applyAlignment="1" applyProtection="1">
      <alignment horizontal="center" vertical="center" wrapText="1"/>
      <protection locked="0"/>
    </xf>
    <xf numFmtId="42" fontId="5" fillId="0" borderId="1" xfId="2" applyFont="1" applyFill="1" applyBorder="1" applyAlignment="1" applyProtection="1">
      <alignment horizontal="center" vertical="center" wrapText="1"/>
      <protection locked="0"/>
    </xf>
    <xf numFmtId="0" fontId="3" fillId="0" borderId="23" xfId="0" applyFont="1" applyFill="1" applyBorder="1" applyAlignment="1" applyProtection="1">
      <alignment horizontal="center" vertical="center" wrapText="1"/>
      <protection hidden="1"/>
    </xf>
    <xf numFmtId="0" fontId="3" fillId="0" borderId="23" xfId="0" applyFont="1" applyFill="1" applyBorder="1" applyAlignment="1" applyProtection="1">
      <alignment horizontal="center" vertical="center" wrapText="1"/>
      <protection locked="0"/>
    </xf>
    <xf numFmtId="0" fontId="3" fillId="0" borderId="10" xfId="0" applyFont="1" applyFill="1" applyBorder="1" applyAlignment="1" applyProtection="1">
      <alignment horizontal="center" vertical="center" wrapText="1"/>
      <protection hidden="1"/>
    </xf>
    <xf numFmtId="0" fontId="3" fillId="0" borderId="11" xfId="0" applyFont="1" applyFill="1" applyBorder="1" applyAlignment="1" applyProtection="1">
      <alignment horizontal="center" vertical="center" wrapText="1"/>
      <protection hidden="1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2" borderId="24" xfId="0" applyFont="1" applyFill="1" applyBorder="1" applyAlignment="1" applyProtection="1">
      <alignment horizontal="center" vertical="center" wrapText="1"/>
    </xf>
    <xf numFmtId="0" fontId="6" fillId="0" borderId="24" xfId="0" applyFont="1" applyFill="1" applyBorder="1" applyAlignment="1" applyProtection="1">
      <alignment horizontal="center" vertical="center" wrapText="1"/>
      <protection locked="0"/>
    </xf>
    <xf numFmtId="0" fontId="5" fillId="0" borderId="25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42" fontId="5" fillId="0" borderId="10" xfId="2" applyFont="1" applyFill="1" applyBorder="1" applyAlignment="1" applyProtection="1">
      <alignment horizontal="center" vertical="center" wrapText="1"/>
      <protection locked="0"/>
    </xf>
    <xf numFmtId="0" fontId="3" fillId="0" borderId="26" xfId="0" applyFont="1" applyFill="1" applyBorder="1" applyAlignment="1" applyProtection="1">
      <alignment horizontal="center" vertical="center" wrapText="1"/>
      <protection hidden="1"/>
    </xf>
    <xf numFmtId="0" fontId="3" fillId="0" borderId="26" xfId="0" applyFont="1" applyFill="1" applyBorder="1" applyAlignment="1" applyProtection="1">
      <alignment horizontal="center" vertical="center" wrapText="1"/>
      <protection locked="0"/>
    </xf>
    <xf numFmtId="0" fontId="3" fillId="0" borderId="27" xfId="0" applyFont="1" applyFill="1" applyBorder="1" applyAlignment="1" applyProtection="1">
      <alignment horizontal="center" vertical="center" wrapText="1"/>
      <protection hidden="1"/>
    </xf>
    <xf numFmtId="0" fontId="3" fillId="0" borderId="28" xfId="0" applyFont="1" applyFill="1" applyBorder="1" applyAlignment="1" applyProtection="1">
      <alignment horizontal="center" vertical="center" wrapText="1"/>
      <protection hidden="1"/>
    </xf>
    <xf numFmtId="0" fontId="6" fillId="0" borderId="29" xfId="0" applyFont="1" applyFill="1" applyBorder="1" applyAlignment="1" applyProtection="1">
      <alignment horizontal="center" vertical="center" wrapText="1"/>
      <protection locked="0"/>
    </xf>
    <xf numFmtId="0" fontId="4" fillId="0" borderId="22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23" xfId="0" applyFont="1" applyFill="1" applyBorder="1" applyAlignment="1" applyProtection="1">
      <alignment horizontal="center" vertical="center" wrapText="1"/>
      <protection locked="0"/>
    </xf>
    <xf numFmtId="42" fontId="5" fillId="0" borderId="23" xfId="2" applyFont="1" applyFill="1" applyBorder="1" applyAlignment="1" applyProtection="1">
      <alignment horizontal="center" vertical="center" wrapText="1"/>
      <protection locked="0"/>
    </xf>
    <xf numFmtId="0" fontId="3" fillId="0" borderId="30" xfId="0" applyFont="1" applyFill="1" applyBorder="1" applyAlignment="1" applyProtection="1">
      <alignment horizontal="center" vertical="center" wrapText="1"/>
      <protection hidden="1"/>
    </xf>
    <xf numFmtId="0" fontId="3" fillId="0" borderId="30" xfId="0" applyFont="1" applyFill="1" applyBorder="1" applyAlignment="1" applyProtection="1">
      <alignment horizontal="center" vertical="center" wrapText="1"/>
      <protection locked="0"/>
    </xf>
    <xf numFmtId="0" fontId="3" fillId="0" borderId="27" xfId="0" applyFont="1" applyFill="1" applyBorder="1" applyAlignment="1" applyProtection="1">
      <alignment horizontal="center" vertical="center" wrapText="1"/>
      <protection hidden="1"/>
    </xf>
    <xf numFmtId="0" fontId="3" fillId="0" borderId="28" xfId="0" applyFont="1" applyFill="1" applyBorder="1" applyAlignment="1" applyProtection="1">
      <alignment horizontal="center" vertical="center" wrapText="1"/>
      <protection hidden="1"/>
    </xf>
    <xf numFmtId="0" fontId="7" fillId="2" borderId="28" xfId="0" applyFont="1" applyFill="1" applyBorder="1" applyAlignment="1" applyProtection="1">
      <alignment horizontal="center" vertical="center" wrapText="1"/>
    </xf>
    <xf numFmtId="0" fontId="7" fillId="2" borderId="21" xfId="0" applyFont="1" applyFill="1" applyBorder="1" applyAlignment="1" applyProtection="1">
      <alignment horizontal="center" vertical="center" wrapText="1"/>
    </xf>
    <xf numFmtId="0" fontId="6" fillId="0" borderId="31" xfId="0" applyFont="1" applyFill="1" applyBorder="1" applyAlignment="1" applyProtection="1">
      <alignment horizontal="center" vertical="center" wrapText="1"/>
      <protection locked="0"/>
    </xf>
    <xf numFmtId="0" fontId="0" fillId="0" borderId="22" xfId="0" applyFont="1" applyFill="1" applyBorder="1" applyAlignment="1" applyProtection="1">
      <alignment horizontal="center" vertical="center" wrapText="1"/>
      <protection hidden="1"/>
    </xf>
    <xf numFmtId="0" fontId="8" fillId="0" borderId="1" xfId="0" applyFont="1" applyFill="1" applyBorder="1" applyAlignment="1" applyProtection="1">
      <alignment horizontal="center" vertical="center" textRotation="90" wrapText="1"/>
      <protection hidden="1"/>
    </xf>
    <xf numFmtId="0" fontId="8" fillId="0" borderId="2" xfId="0" applyFont="1" applyFill="1" applyBorder="1" applyAlignment="1" applyProtection="1">
      <alignment horizontal="center" vertical="center" textRotation="90" wrapText="1"/>
      <protection hidden="1"/>
    </xf>
    <xf numFmtId="0" fontId="3" fillId="0" borderId="32" xfId="0" applyFont="1" applyFill="1" applyBorder="1" applyAlignment="1" applyProtection="1">
      <alignment horizontal="center" vertical="center" textRotation="90" wrapText="1"/>
      <protection hidden="1"/>
    </xf>
    <xf numFmtId="0" fontId="9" fillId="0" borderId="32" xfId="0" applyFont="1" applyFill="1" applyBorder="1" applyAlignment="1" applyProtection="1">
      <alignment horizontal="center" vertical="center" wrapText="1"/>
      <protection hidden="1"/>
    </xf>
    <xf numFmtId="42" fontId="9" fillId="0" borderId="5" xfId="2" applyFont="1" applyFill="1" applyBorder="1" applyAlignment="1" applyProtection="1">
      <alignment horizontal="center" vertical="center" wrapText="1"/>
      <protection hidden="1"/>
    </xf>
    <xf numFmtId="42" fontId="9" fillId="0" borderId="16" xfId="2" applyFont="1" applyFill="1" applyBorder="1" applyAlignment="1" applyProtection="1">
      <alignment horizontal="center" vertical="center" wrapText="1"/>
      <protection locked="0"/>
    </xf>
    <xf numFmtId="9" fontId="9" fillId="0" borderId="16" xfId="3" applyFont="1" applyFill="1" applyBorder="1" applyAlignment="1" applyProtection="1">
      <alignment horizontal="center" vertical="center" wrapText="1"/>
      <protection locked="0"/>
    </xf>
    <xf numFmtId="0" fontId="11" fillId="0" borderId="27" xfId="0" applyFont="1" applyFill="1" applyBorder="1" applyAlignment="1" applyProtection="1">
      <alignment vertical="center" wrapText="1"/>
      <protection locked="0"/>
    </xf>
    <xf numFmtId="42" fontId="9" fillId="0" borderId="28" xfId="2" applyFont="1" applyFill="1" applyBorder="1" applyAlignment="1" applyProtection="1">
      <alignment horizontal="center" vertical="center" wrapText="1"/>
      <protection locked="0"/>
    </xf>
    <xf numFmtId="42" fontId="9" fillId="0" borderId="21" xfId="2" applyFont="1" applyFill="1" applyBorder="1" applyAlignment="1" applyProtection="1">
      <alignment horizontal="center" vertical="center" wrapText="1"/>
      <protection locked="0"/>
    </xf>
    <xf numFmtId="0" fontId="13" fillId="0" borderId="33" xfId="4" applyFont="1" applyFill="1" applyBorder="1" applyAlignment="1" applyProtection="1">
      <alignment vertical="center" wrapText="1"/>
      <protection locked="0"/>
    </xf>
    <xf numFmtId="0" fontId="3" fillId="0" borderId="34" xfId="0" applyFont="1" applyFill="1" applyBorder="1" applyAlignment="1" applyProtection="1">
      <alignment horizontal="center" vertical="center" textRotation="90" wrapText="1"/>
      <protection hidden="1"/>
    </xf>
    <xf numFmtId="0" fontId="9" fillId="0" borderId="34" xfId="0" applyFont="1" applyFill="1" applyBorder="1" applyAlignment="1" applyProtection="1">
      <alignment horizontal="center" vertical="center" wrapText="1"/>
      <protection hidden="1"/>
    </xf>
    <xf numFmtId="42" fontId="9" fillId="0" borderId="1" xfId="2" applyFont="1" applyFill="1" applyBorder="1" applyAlignment="1" applyProtection="1">
      <alignment horizontal="center" vertical="center" wrapText="1"/>
      <protection hidden="1"/>
    </xf>
    <xf numFmtId="42" fontId="9" fillId="0" borderId="2" xfId="2" applyFont="1" applyFill="1" applyBorder="1" applyAlignment="1" applyProtection="1">
      <alignment horizontal="center" vertical="center" wrapText="1"/>
      <protection locked="0"/>
    </xf>
    <xf numFmtId="9" fontId="9" fillId="0" borderId="2" xfId="3" applyFont="1" applyFill="1" applyBorder="1" applyAlignment="1" applyProtection="1">
      <alignment horizontal="center" vertical="center" wrapText="1"/>
      <protection locked="0"/>
    </xf>
    <xf numFmtId="0" fontId="14" fillId="0" borderId="1" xfId="0" applyFont="1" applyFill="1" applyBorder="1" applyAlignment="1" applyProtection="1">
      <alignment horizontal="center" vertical="center" wrapText="1"/>
      <protection locked="0"/>
    </xf>
    <xf numFmtId="42" fontId="9" fillId="0" borderId="24" xfId="2" applyFont="1" applyFill="1" applyBorder="1" applyAlignment="1" applyProtection="1">
      <alignment horizontal="center" vertical="center" wrapText="1"/>
      <protection locked="0"/>
    </xf>
    <xf numFmtId="0" fontId="9" fillId="0" borderId="24" xfId="0" applyFont="1" applyFill="1" applyBorder="1" applyAlignment="1" applyProtection="1">
      <alignment wrapText="1"/>
      <protection locked="0"/>
    </xf>
    <xf numFmtId="0" fontId="9" fillId="0" borderId="35" xfId="0" applyFont="1" applyFill="1" applyBorder="1" applyAlignment="1" applyProtection="1">
      <alignment horizontal="center" vertical="center" wrapText="1"/>
      <protection hidden="1"/>
    </xf>
    <xf numFmtId="42" fontId="9" fillId="0" borderId="9" xfId="2" applyFont="1" applyFill="1" applyBorder="1" applyAlignment="1" applyProtection="1">
      <alignment horizontal="center" vertical="center" wrapText="1"/>
      <protection hidden="1"/>
    </xf>
    <xf numFmtId="42" fontId="9" fillId="0" borderId="37" xfId="2" applyFont="1" applyFill="1" applyBorder="1" applyAlignment="1" applyProtection="1">
      <alignment horizontal="center" vertical="center" wrapText="1"/>
      <protection locked="0"/>
    </xf>
    <xf numFmtId="9" fontId="9" fillId="0" borderId="9" xfId="3" applyFont="1" applyFill="1" applyBorder="1" applyAlignment="1" applyProtection="1">
      <alignment horizontal="center" vertical="center" wrapText="1"/>
      <protection locked="0"/>
    </xf>
    <xf numFmtId="42" fontId="9" fillId="0" borderId="38" xfId="2" applyFont="1" applyFill="1" applyBorder="1" applyAlignment="1" applyProtection="1">
      <alignment horizontal="center" vertical="center" wrapText="1"/>
      <protection locked="0"/>
    </xf>
    <xf numFmtId="0" fontId="9" fillId="0" borderId="38" xfId="0" applyFont="1" applyFill="1" applyBorder="1" applyAlignment="1" applyProtection="1">
      <alignment wrapText="1"/>
      <protection locked="0"/>
    </xf>
    <xf numFmtId="0" fontId="9" fillId="0" borderId="39" xfId="0" applyFont="1" applyFill="1" applyBorder="1" applyAlignment="1" applyProtection="1">
      <alignment horizontal="center" vertical="center" wrapText="1"/>
      <protection hidden="1"/>
    </xf>
    <xf numFmtId="42" fontId="9" fillId="0" borderId="27" xfId="2" applyFont="1" applyFill="1" applyBorder="1" applyAlignment="1" applyProtection="1">
      <alignment horizontal="center" vertical="center" wrapText="1"/>
      <protection hidden="1"/>
    </xf>
    <xf numFmtId="9" fontId="9" fillId="0" borderId="28" xfId="3" applyFont="1" applyFill="1" applyBorder="1" applyAlignment="1" applyProtection="1">
      <alignment horizontal="center" vertical="center" wrapText="1"/>
      <protection locked="0"/>
    </xf>
    <xf numFmtId="0" fontId="9" fillId="0" borderId="21" xfId="0" applyFont="1" applyFill="1" applyBorder="1" applyAlignment="1" applyProtection="1">
      <alignment wrapText="1"/>
      <protection locked="0"/>
    </xf>
    <xf numFmtId="0" fontId="9" fillId="0" borderId="41" xfId="0" applyFont="1" applyFill="1" applyBorder="1" applyAlignment="1" applyProtection="1">
      <alignment horizontal="center" vertical="center" wrapText="1"/>
      <protection hidden="1"/>
    </xf>
    <xf numFmtId="0" fontId="9" fillId="0" borderId="42" xfId="0" applyFont="1" applyFill="1" applyBorder="1" applyAlignment="1" applyProtection="1">
      <alignment horizontal="center" vertical="center" wrapText="1"/>
      <protection hidden="1"/>
    </xf>
    <xf numFmtId="9" fontId="9" fillId="0" borderId="37" xfId="3" applyFont="1" applyFill="1" applyBorder="1" applyAlignment="1" applyProtection="1">
      <alignment horizontal="center" vertical="center" wrapText="1"/>
      <protection locked="0"/>
    </xf>
    <xf numFmtId="42" fontId="9" fillId="0" borderId="33" xfId="2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Alignment="1" applyProtection="1">
      <alignment vertical="center" wrapText="1"/>
      <protection locked="0"/>
    </xf>
    <xf numFmtId="0" fontId="9" fillId="0" borderId="33" xfId="0" applyFont="1" applyFill="1" applyBorder="1" applyAlignment="1" applyProtection="1">
      <alignment vertical="center" wrapText="1"/>
      <protection locked="0"/>
    </xf>
    <xf numFmtId="42" fontId="9" fillId="0" borderId="10" xfId="2" applyFont="1" applyFill="1" applyBorder="1" applyAlignment="1" applyProtection="1">
      <alignment horizontal="center" vertical="center" wrapText="1"/>
      <protection locked="0"/>
    </xf>
    <xf numFmtId="9" fontId="9" fillId="0" borderId="10" xfId="3" applyFont="1" applyFill="1" applyBorder="1" applyAlignment="1" applyProtection="1">
      <alignment horizontal="center" vertical="center" wrapText="1"/>
      <protection locked="0"/>
    </xf>
    <xf numFmtId="42" fontId="9" fillId="0" borderId="10" xfId="2" applyFont="1" applyFill="1" applyBorder="1" applyAlignment="1" applyProtection="1">
      <alignment horizontal="center" vertical="center" wrapText="1"/>
      <protection locked="0"/>
    </xf>
    <xf numFmtId="42" fontId="9" fillId="0" borderId="29" xfId="2" applyFont="1" applyFill="1" applyBorder="1" applyAlignment="1" applyProtection="1">
      <alignment horizontal="center" vertical="center" wrapText="1"/>
      <protection locked="0"/>
    </xf>
    <xf numFmtId="0" fontId="13" fillId="0" borderId="29" xfId="4" applyFont="1" applyFill="1" applyBorder="1" applyAlignment="1" applyProtection="1">
      <alignment horizontal="center" vertical="center" wrapText="1"/>
      <protection locked="0"/>
    </xf>
    <xf numFmtId="42" fontId="9" fillId="0" borderId="26" xfId="2" applyFont="1" applyFill="1" applyBorder="1" applyAlignment="1" applyProtection="1">
      <alignment horizontal="center" vertical="center" wrapText="1"/>
      <protection locked="0"/>
    </xf>
    <xf numFmtId="9" fontId="9" fillId="0" borderId="26" xfId="3" applyFont="1" applyFill="1" applyBorder="1" applyAlignment="1" applyProtection="1">
      <alignment horizontal="center" vertical="center" wrapText="1"/>
      <protection locked="0"/>
    </xf>
    <xf numFmtId="42" fontId="9" fillId="0" borderId="26" xfId="2" applyFont="1" applyFill="1" applyBorder="1" applyAlignment="1" applyProtection="1">
      <alignment horizontal="center" vertical="center" wrapText="1"/>
      <protection locked="0"/>
    </xf>
    <xf numFmtId="42" fontId="9" fillId="0" borderId="43" xfId="2" applyFont="1" applyFill="1" applyBorder="1" applyAlignment="1" applyProtection="1">
      <alignment horizontal="center" vertical="center" wrapText="1"/>
      <protection locked="0"/>
    </xf>
    <xf numFmtId="0" fontId="13" fillId="0" borderId="43" xfId="4" applyFont="1" applyFill="1" applyBorder="1" applyAlignment="1" applyProtection="1">
      <alignment horizontal="center" vertical="center" wrapText="1"/>
      <protection locked="0"/>
    </xf>
    <xf numFmtId="0" fontId="9" fillId="0" borderId="44" xfId="0" applyFont="1" applyFill="1" applyBorder="1" applyAlignment="1" applyProtection="1">
      <alignment vertical="center" wrapText="1"/>
      <protection hidden="1"/>
    </xf>
    <xf numFmtId="42" fontId="9" fillId="0" borderId="46" xfId="2" applyFont="1" applyFill="1" applyBorder="1" applyAlignment="1" applyProtection="1">
      <alignment horizontal="center" vertical="center" wrapText="1"/>
      <protection hidden="1"/>
    </xf>
    <xf numFmtId="42" fontId="9" fillId="0" borderId="47" xfId="2" applyFont="1" applyFill="1" applyBorder="1" applyAlignment="1" applyProtection="1">
      <alignment horizontal="center" vertical="center" wrapText="1"/>
      <protection locked="0"/>
    </xf>
    <xf numFmtId="9" fontId="9" fillId="0" borderId="47" xfId="3" applyFont="1" applyFill="1" applyBorder="1" applyAlignment="1" applyProtection="1">
      <alignment horizontal="center" vertical="center" wrapText="1"/>
      <protection locked="0"/>
    </xf>
    <xf numFmtId="42" fontId="9" fillId="0" borderId="48" xfId="2" applyFont="1" applyFill="1" applyBorder="1" applyAlignment="1" applyProtection="1">
      <alignment horizontal="center" vertical="center" wrapText="1"/>
      <protection locked="0"/>
    </xf>
    <xf numFmtId="0" fontId="9" fillId="0" borderId="48" xfId="0" applyFont="1" applyFill="1" applyBorder="1" applyAlignment="1" applyProtection="1">
      <alignment wrapText="1"/>
      <protection locked="0"/>
    </xf>
    <xf numFmtId="0" fontId="9" fillId="0" borderId="33" xfId="0" applyFont="1" applyFill="1" applyBorder="1" applyAlignment="1" applyProtection="1">
      <alignment wrapText="1"/>
      <protection locked="0"/>
    </xf>
    <xf numFmtId="0" fontId="9" fillId="0" borderId="49" xfId="0" applyFont="1" applyFill="1" applyBorder="1" applyAlignment="1" applyProtection="1">
      <alignment horizontal="center" vertical="center" wrapText="1"/>
      <protection hidden="1"/>
    </xf>
    <xf numFmtId="0" fontId="9" fillId="0" borderId="50" xfId="0" applyFont="1" applyFill="1" applyBorder="1" applyAlignment="1" applyProtection="1">
      <alignment horizontal="center" vertical="center" wrapText="1"/>
      <protection hidden="1"/>
    </xf>
    <xf numFmtId="0" fontId="13" fillId="0" borderId="24" xfId="4" applyFont="1" applyFill="1" applyBorder="1" applyAlignment="1" applyProtection="1">
      <alignment vertical="center" wrapText="1"/>
      <protection locked="0"/>
    </xf>
    <xf numFmtId="0" fontId="9" fillId="0" borderId="51" xfId="0" applyFont="1" applyFill="1" applyBorder="1" applyAlignment="1" applyProtection="1">
      <alignment horizontal="center" vertical="center" wrapText="1"/>
      <protection hidden="1"/>
    </xf>
    <xf numFmtId="42" fontId="9" fillId="0" borderId="10" xfId="2" applyFont="1" applyFill="1" applyBorder="1" applyAlignment="1" applyProtection="1">
      <alignment horizontal="center" vertical="center" wrapText="1"/>
      <protection hidden="1"/>
    </xf>
    <xf numFmtId="42" fontId="9" fillId="0" borderId="11" xfId="2" applyFont="1" applyFill="1" applyBorder="1" applyAlignment="1" applyProtection="1">
      <alignment horizontal="center" vertical="center" wrapText="1"/>
      <protection locked="0"/>
    </xf>
    <xf numFmtId="9" fontId="9" fillId="0" borderId="11" xfId="3" applyFont="1" applyFill="1" applyBorder="1" applyAlignment="1" applyProtection="1">
      <alignment horizontal="center" vertical="center" wrapText="1"/>
      <protection locked="0"/>
    </xf>
    <xf numFmtId="0" fontId="9" fillId="0" borderId="29" xfId="0" applyFont="1" applyFill="1" applyBorder="1" applyAlignment="1" applyProtection="1">
      <alignment wrapText="1"/>
      <protection locked="0"/>
    </xf>
    <xf numFmtId="0" fontId="9" fillId="0" borderId="52" xfId="0" applyFont="1" applyFill="1" applyBorder="1" applyAlignment="1" applyProtection="1">
      <alignment vertical="center" wrapText="1"/>
      <protection hidden="1"/>
    </xf>
    <xf numFmtId="42" fontId="9" fillId="0" borderId="46" xfId="2" applyFont="1" applyFill="1" applyBorder="1" applyAlignment="1" applyProtection="1">
      <alignment horizontal="left" vertical="center" wrapText="1"/>
      <protection hidden="1"/>
    </xf>
    <xf numFmtId="42" fontId="9" fillId="0" borderId="47" xfId="2" applyFont="1" applyFill="1" applyBorder="1" applyAlignment="1" applyProtection="1">
      <alignment horizontal="left" vertical="center" wrapText="1"/>
      <protection locked="0"/>
    </xf>
    <xf numFmtId="42" fontId="9" fillId="0" borderId="48" xfId="2" applyFont="1" applyFill="1" applyBorder="1" applyAlignment="1" applyProtection="1">
      <alignment horizontal="left" vertical="center" wrapText="1"/>
      <protection locked="0"/>
    </xf>
    <xf numFmtId="0" fontId="9" fillId="0" borderId="53" xfId="0" applyFont="1" applyFill="1" applyBorder="1" applyAlignment="1" applyProtection="1">
      <alignment horizontal="center" vertical="center" wrapText="1"/>
      <protection hidden="1"/>
    </xf>
    <xf numFmtId="42" fontId="9" fillId="0" borderId="33" xfId="2" applyFont="1" applyFill="1" applyBorder="1" applyAlignment="1" applyProtection="1">
      <alignment horizontal="center" vertical="center" wrapText="1"/>
      <protection hidden="1"/>
    </xf>
    <xf numFmtId="42" fontId="9" fillId="0" borderId="54" xfId="2" applyFont="1" applyFill="1" applyBorder="1" applyAlignment="1" applyProtection="1">
      <alignment horizontal="center" vertical="center" wrapText="1"/>
      <protection locked="0"/>
    </xf>
    <xf numFmtId="9" fontId="9" fillId="0" borderId="54" xfId="3" applyFont="1" applyFill="1" applyBorder="1" applyAlignment="1" applyProtection="1">
      <alignment horizontal="center" vertical="center" wrapText="1"/>
      <protection locked="0"/>
    </xf>
    <xf numFmtId="0" fontId="13" fillId="0" borderId="54" xfId="4" applyFont="1" applyFill="1" applyBorder="1" applyAlignment="1" applyProtection="1">
      <alignment vertical="center" wrapText="1"/>
      <protection locked="0"/>
    </xf>
    <xf numFmtId="44" fontId="0" fillId="0" borderId="0" xfId="1" applyFont="1" applyFill="1" applyAlignment="1" applyProtection="1">
      <alignment horizontal="left" wrapText="1"/>
      <protection locked="0"/>
    </xf>
    <xf numFmtId="0" fontId="9" fillId="0" borderId="55" xfId="0" applyFont="1" applyFill="1" applyBorder="1" applyAlignment="1" applyProtection="1">
      <alignment horizontal="center" vertical="center" wrapText="1"/>
      <protection hidden="1"/>
    </xf>
    <xf numFmtId="42" fontId="9" fillId="0" borderId="29" xfId="2" applyFont="1" applyFill="1" applyBorder="1" applyAlignment="1" applyProtection="1">
      <alignment horizontal="center" vertical="center" wrapText="1"/>
      <protection hidden="1"/>
    </xf>
    <xf numFmtId="42" fontId="9" fillId="0" borderId="56" xfId="2" applyFont="1" applyFill="1" applyBorder="1" applyAlignment="1" applyProtection="1">
      <alignment horizontal="center" vertical="center" wrapText="1"/>
      <protection locked="0"/>
    </xf>
    <xf numFmtId="9" fontId="9" fillId="0" borderId="56" xfId="3" applyFont="1" applyFill="1" applyBorder="1" applyAlignment="1" applyProtection="1">
      <alignment horizontal="center" vertical="center" wrapText="1"/>
      <protection locked="0"/>
    </xf>
    <xf numFmtId="0" fontId="9" fillId="0" borderId="56" xfId="0" applyFont="1" applyFill="1" applyBorder="1" applyAlignment="1" applyProtection="1">
      <alignment wrapText="1"/>
      <protection locked="0"/>
    </xf>
    <xf numFmtId="0" fontId="3" fillId="0" borderId="35" xfId="0" applyFont="1" applyFill="1" applyBorder="1" applyAlignment="1" applyProtection="1">
      <alignment horizontal="center" vertical="center" textRotation="90" wrapText="1"/>
      <protection hidden="1"/>
    </xf>
    <xf numFmtId="0" fontId="3" fillId="0" borderId="39" xfId="0" applyFont="1" applyFill="1" applyBorder="1" applyAlignment="1" applyProtection="1">
      <alignment horizontal="center" vertical="center" textRotation="90" wrapText="1"/>
      <protection hidden="1"/>
    </xf>
    <xf numFmtId="42" fontId="15" fillId="0" borderId="5" xfId="2" applyFont="1" applyFill="1" applyBorder="1" applyAlignment="1" applyProtection="1">
      <alignment horizontal="center" vertical="center" wrapText="1"/>
      <protection hidden="1"/>
    </xf>
    <xf numFmtId="42" fontId="15" fillId="0" borderId="16" xfId="2" applyFont="1" applyFill="1" applyBorder="1" applyAlignment="1" applyProtection="1">
      <alignment horizontal="center" vertical="center" wrapText="1"/>
      <protection locked="0"/>
    </xf>
    <xf numFmtId="9" fontId="15" fillId="0" borderId="16" xfId="3" applyFont="1" applyFill="1" applyBorder="1" applyAlignment="1" applyProtection="1">
      <alignment horizontal="center" vertical="center" wrapText="1"/>
      <protection locked="0"/>
    </xf>
    <xf numFmtId="42" fontId="15" fillId="0" borderId="33" xfId="2" applyFont="1" applyFill="1" applyBorder="1" applyAlignment="1" applyProtection="1">
      <alignment horizontal="center" vertical="center" wrapText="1"/>
      <protection locked="0"/>
    </xf>
    <xf numFmtId="0" fontId="3" fillId="0" borderId="41" xfId="0" applyFont="1" applyFill="1" applyBorder="1" applyAlignment="1" applyProtection="1">
      <alignment horizontal="center" vertical="center" textRotation="90" wrapText="1"/>
      <protection hidden="1"/>
    </xf>
    <xf numFmtId="42" fontId="15" fillId="0" borderId="1" xfId="2" applyFont="1" applyFill="1" applyBorder="1" applyAlignment="1" applyProtection="1">
      <alignment horizontal="center" vertical="center" wrapText="1"/>
      <protection hidden="1"/>
    </xf>
    <xf numFmtId="42" fontId="15" fillId="0" borderId="2" xfId="2" applyFont="1" applyFill="1" applyBorder="1" applyAlignment="1" applyProtection="1">
      <alignment horizontal="center" vertical="center" wrapText="1"/>
      <protection locked="0"/>
    </xf>
    <xf numFmtId="9" fontId="15" fillId="0" borderId="2" xfId="3" applyFont="1" applyFill="1" applyBorder="1" applyAlignment="1" applyProtection="1">
      <alignment horizontal="center" vertical="center" wrapText="1"/>
      <protection locked="0"/>
    </xf>
    <xf numFmtId="42" fontId="15" fillId="0" borderId="24" xfId="2" applyFont="1" applyFill="1" applyBorder="1" applyAlignment="1" applyProtection="1">
      <alignment horizontal="center" vertical="center" wrapText="1"/>
      <protection locked="0"/>
    </xf>
    <xf numFmtId="0" fontId="3" fillId="0" borderId="42" xfId="0" applyFont="1" applyFill="1" applyBorder="1" applyAlignment="1" applyProtection="1">
      <alignment horizontal="center" vertical="center" textRotation="90" wrapText="1"/>
      <protection hidden="1"/>
    </xf>
    <xf numFmtId="42" fontId="15" fillId="0" borderId="9" xfId="2" applyFont="1" applyFill="1" applyBorder="1" applyAlignment="1" applyProtection="1">
      <alignment horizontal="center" vertical="center" wrapText="1"/>
      <protection hidden="1"/>
    </xf>
    <xf numFmtId="42" fontId="15" fillId="0" borderId="37" xfId="2" applyFont="1" applyFill="1" applyBorder="1" applyAlignment="1" applyProtection="1">
      <alignment horizontal="center" vertical="center" wrapText="1"/>
      <protection locked="0"/>
    </xf>
    <xf numFmtId="9" fontId="15" fillId="0" borderId="37" xfId="3" applyFont="1" applyFill="1" applyBorder="1" applyAlignment="1" applyProtection="1">
      <alignment horizontal="center" vertical="center" wrapText="1"/>
      <protection locked="0"/>
    </xf>
    <xf numFmtId="42" fontId="15" fillId="0" borderId="38" xfId="2" applyFont="1" applyFill="1" applyBorder="1" applyAlignment="1" applyProtection="1">
      <alignment horizontal="center" vertical="center" wrapText="1"/>
      <protection locked="0"/>
    </xf>
    <xf numFmtId="0" fontId="13" fillId="0" borderId="38" xfId="4" applyFont="1" applyFill="1" applyBorder="1" applyAlignment="1" applyProtection="1">
      <alignment vertical="center" wrapText="1"/>
      <protection locked="0"/>
    </xf>
    <xf numFmtId="0" fontId="9" fillId="0" borderId="21" xfId="0" applyFont="1" applyFill="1" applyBorder="1" applyAlignment="1" applyProtection="1">
      <alignment horizontal="left" vertical="center" wrapText="1"/>
      <protection locked="0"/>
    </xf>
    <xf numFmtId="42" fontId="9" fillId="0" borderId="27" xfId="2" applyFont="1" applyFill="1" applyBorder="1" applyAlignment="1" applyProtection="1">
      <alignment horizontal="center" vertical="center"/>
      <protection hidden="1"/>
    </xf>
    <xf numFmtId="42" fontId="9" fillId="0" borderId="28" xfId="2" applyFont="1" applyFill="1" applyBorder="1" applyAlignment="1" applyProtection="1">
      <alignment horizontal="center" vertical="center"/>
      <protection locked="0"/>
    </xf>
    <xf numFmtId="9" fontId="9" fillId="0" borderId="28" xfId="3" applyFont="1" applyFill="1" applyBorder="1" applyAlignment="1" applyProtection="1">
      <alignment horizontal="center" vertical="center"/>
      <protection locked="0"/>
    </xf>
    <xf numFmtId="42" fontId="9" fillId="0" borderId="21" xfId="2" applyFont="1" applyFill="1" applyBorder="1" applyAlignment="1" applyProtection="1">
      <alignment horizontal="center" vertical="center"/>
      <protection locked="0"/>
    </xf>
    <xf numFmtId="0" fontId="9" fillId="0" borderId="21" xfId="0" applyFont="1" applyFill="1" applyBorder="1" applyAlignment="1" applyProtection="1">
      <alignment vertical="center" wrapText="1"/>
      <protection locked="0"/>
    </xf>
    <xf numFmtId="42" fontId="9" fillId="0" borderId="9" xfId="2" applyFont="1" applyFill="1" applyBorder="1" applyAlignment="1" applyProtection="1">
      <alignment horizontal="center" vertical="center"/>
      <protection hidden="1"/>
    </xf>
    <xf numFmtId="42" fontId="9" fillId="0" borderId="37" xfId="2" applyFont="1" applyFill="1" applyBorder="1" applyAlignment="1" applyProtection="1">
      <alignment horizontal="center" vertical="center"/>
      <protection locked="0"/>
    </xf>
    <xf numFmtId="9" fontId="9" fillId="0" borderId="37" xfId="3" applyFont="1" applyFill="1" applyBorder="1" applyAlignment="1" applyProtection="1">
      <alignment horizontal="center" vertical="center"/>
      <protection locked="0"/>
    </xf>
    <xf numFmtId="42" fontId="9" fillId="0" borderId="38" xfId="2" applyFont="1" applyFill="1" applyBorder="1" applyAlignment="1" applyProtection="1">
      <alignment horizontal="center" vertical="center"/>
      <protection locked="0"/>
    </xf>
    <xf numFmtId="42" fontId="9" fillId="0" borderId="23" xfId="2" applyFont="1" applyFill="1" applyBorder="1" applyAlignment="1" applyProtection="1">
      <alignment horizontal="left" vertical="center" wrapText="1"/>
      <protection hidden="1"/>
    </xf>
    <xf numFmtId="42" fontId="9" fillId="0" borderId="30" xfId="2" applyFont="1" applyFill="1" applyBorder="1" applyAlignment="1" applyProtection="1">
      <alignment horizontal="left" vertical="center" wrapText="1"/>
      <protection locked="0"/>
    </xf>
    <xf numFmtId="9" fontId="9" fillId="0" borderId="30" xfId="3" applyFont="1" applyFill="1" applyBorder="1" applyAlignment="1" applyProtection="1">
      <alignment horizontal="center" vertical="center" wrapText="1"/>
      <protection locked="0"/>
    </xf>
    <xf numFmtId="42" fontId="9" fillId="0" borderId="31" xfId="2" applyFont="1" applyFill="1" applyBorder="1" applyAlignment="1" applyProtection="1">
      <alignment horizontal="left" vertical="center" wrapText="1"/>
      <protection locked="0"/>
    </xf>
    <xf numFmtId="0" fontId="9" fillId="0" borderId="31" xfId="0" applyFont="1" applyFill="1" applyBorder="1" applyAlignment="1" applyProtection="1">
      <alignment wrapText="1"/>
      <protection locked="0"/>
    </xf>
    <xf numFmtId="0" fontId="9" fillId="0" borderId="57" xfId="0" applyFont="1" applyFill="1" applyBorder="1" applyAlignment="1" applyProtection="1">
      <alignment vertical="center" wrapText="1"/>
      <protection hidden="1"/>
    </xf>
    <xf numFmtId="42" fontId="9" fillId="0" borderId="46" xfId="2" applyFont="1" applyFill="1" applyBorder="1" applyAlignment="1" applyProtection="1">
      <alignment vertical="center" wrapText="1"/>
      <protection hidden="1"/>
    </xf>
    <xf numFmtId="42" fontId="9" fillId="0" borderId="47" xfId="2" applyFont="1" applyFill="1" applyBorder="1" applyAlignment="1" applyProtection="1">
      <alignment vertical="center" wrapText="1"/>
      <protection locked="0"/>
    </xf>
    <xf numFmtId="42" fontId="9" fillId="0" borderId="48" xfId="2" applyFont="1" applyFill="1" applyBorder="1" applyAlignment="1" applyProtection="1">
      <alignment vertical="center" wrapText="1"/>
      <protection locked="0"/>
    </xf>
    <xf numFmtId="0" fontId="9" fillId="0" borderId="58" xfId="0" applyFont="1" applyFill="1" applyBorder="1" applyAlignment="1" applyProtection="1">
      <alignment horizontal="center" vertical="center" wrapText="1"/>
      <protection hidden="1"/>
    </xf>
    <xf numFmtId="42" fontId="9" fillId="0" borderId="5" xfId="2" applyFont="1" applyFill="1" applyBorder="1" applyAlignment="1" applyProtection="1">
      <alignment horizontal="center" vertical="center"/>
      <protection hidden="1"/>
    </xf>
    <xf numFmtId="42" fontId="9" fillId="0" borderId="16" xfId="2" applyFont="1" applyFill="1" applyBorder="1" applyAlignment="1" applyProtection="1">
      <alignment horizontal="center" vertical="center"/>
      <protection locked="0"/>
    </xf>
    <xf numFmtId="9" fontId="9" fillId="0" borderId="16" xfId="3" applyFont="1" applyFill="1" applyBorder="1" applyAlignment="1" applyProtection="1">
      <alignment horizontal="center" vertical="center"/>
      <protection locked="0"/>
    </xf>
    <xf numFmtId="42" fontId="9" fillId="0" borderId="33" xfId="2" applyFont="1" applyFill="1" applyBorder="1" applyAlignment="1" applyProtection="1">
      <alignment horizontal="center" vertical="center"/>
      <protection locked="0"/>
    </xf>
    <xf numFmtId="42" fontId="9" fillId="0" borderId="1" xfId="2" applyFont="1" applyFill="1" applyBorder="1" applyAlignment="1" applyProtection="1">
      <alignment horizontal="center" vertical="center"/>
      <protection hidden="1"/>
    </xf>
    <xf numFmtId="42" fontId="9" fillId="0" borderId="2" xfId="2" applyFont="1" applyFill="1" applyBorder="1" applyAlignment="1" applyProtection="1">
      <alignment horizontal="center" vertical="center"/>
      <protection locked="0"/>
    </xf>
    <xf numFmtId="9" fontId="9" fillId="0" borderId="2" xfId="3" applyFont="1" applyFill="1" applyBorder="1" applyAlignment="1" applyProtection="1">
      <alignment horizontal="center" vertical="center"/>
      <protection locked="0"/>
    </xf>
    <xf numFmtId="42" fontId="9" fillId="0" borderId="24" xfId="2" applyFont="1" applyFill="1" applyBorder="1" applyAlignment="1" applyProtection="1">
      <alignment horizontal="center" vertical="center"/>
      <protection locked="0"/>
    </xf>
    <xf numFmtId="0" fontId="9" fillId="0" borderId="24" xfId="0" applyFont="1" applyFill="1" applyBorder="1" applyAlignment="1" applyProtection="1">
      <alignment horizontal="left" vertical="center" wrapText="1"/>
      <protection locked="0"/>
    </xf>
    <xf numFmtId="0" fontId="9" fillId="0" borderId="59" xfId="0" applyFont="1" applyFill="1" applyBorder="1" applyAlignment="1" applyProtection="1">
      <alignment horizontal="center" vertical="center" wrapText="1"/>
      <protection hidden="1"/>
    </xf>
    <xf numFmtId="42" fontId="9" fillId="0" borderId="5" xfId="2" applyFont="1" applyFill="1" applyBorder="1" applyAlignment="1" applyProtection="1">
      <alignment horizontal="left" vertical="center" wrapText="1"/>
      <protection hidden="1"/>
    </xf>
    <xf numFmtId="42" fontId="9" fillId="0" borderId="16" xfId="2" applyFont="1" applyFill="1" applyBorder="1" applyAlignment="1" applyProtection="1">
      <alignment horizontal="left" vertical="center" wrapText="1"/>
      <protection locked="0"/>
    </xf>
    <xf numFmtId="42" fontId="9" fillId="0" borderId="33" xfId="2" applyFont="1" applyFill="1" applyBorder="1" applyAlignment="1" applyProtection="1">
      <alignment horizontal="left" vertical="center" wrapText="1"/>
      <protection locked="0"/>
    </xf>
    <xf numFmtId="0" fontId="9" fillId="0" borderId="24" xfId="0" applyFont="1" applyFill="1" applyBorder="1" applyAlignment="1" applyProtection="1">
      <alignment vertical="center" wrapText="1"/>
      <protection locked="0"/>
    </xf>
    <xf numFmtId="0" fontId="9" fillId="0" borderId="0" xfId="0" applyFont="1" applyFill="1" applyBorder="1" applyAlignment="1" applyProtection="1">
      <alignment vertical="center" wrapText="1"/>
      <protection hidden="1"/>
    </xf>
    <xf numFmtId="42" fontId="9" fillId="0" borderId="1" xfId="2" applyFont="1" applyFill="1" applyBorder="1" applyAlignment="1" applyProtection="1">
      <alignment horizontal="left" vertical="center" wrapText="1"/>
      <protection hidden="1"/>
    </xf>
    <xf numFmtId="42" fontId="9" fillId="0" borderId="2" xfId="2" applyFont="1" applyFill="1" applyBorder="1" applyAlignment="1" applyProtection="1">
      <alignment horizontal="left" vertical="center" wrapText="1"/>
      <protection locked="0"/>
    </xf>
    <xf numFmtId="42" fontId="9" fillId="0" borderId="24" xfId="2" applyFont="1" applyFill="1" applyBorder="1" applyAlignment="1" applyProtection="1">
      <alignment horizontal="left" vertical="center" wrapText="1"/>
      <protection locked="0"/>
    </xf>
    <xf numFmtId="42" fontId="9" fillId="0" borderId="9" xfId="2" applyFont="1" applyFill="1" applyBorder="1" applyAlignment="1" applyProtection="1">
      <alignment vertical="center" wrapText="1"/>
      <protection hidden="1"/>
    </xf>
    <xf numFmtId="42" fontId="9" fillId="0" borderId="37" xfId="2" applyFont="1" applyFill="1" applyBorder="1" applyAlignment="1" applyProtection="1">
      <alignment vertical="center" wrapText="1"/>
      <protection locked="0"/>
    </xf>
    <xf numFmtId="42" fontId="9" fillId="0" borderId="38" xfId="2" applyFont="1" applyFill="1" applyBorder="1" applyAlignment="1" applyProtection="1">
      <alignment vertical="center" wrapText="1"/>
      <protection locked="0"/>
    </xf>
    <xf numFmtId="0" fontId="9" fillId="0" borderId="38" xfId="0" applyFont="1" applyFill="1" applyBorder="1" applyAlignment="1" applyProtection="1">
      <alignment vertical="center" wrapText="1"/>
      <protection locked="0"/>
    </xf>
    <xf numFmtId="0" fontId="16" fillId="0" borderId="22" xfId="0" applyFont="1" applyFill="1" applyBorder="1" applyAlignment="1" applyProtection="1">
      <alignment horizontal="center" vertical="center" textRotation="90" wrapText="1"/>
      <protection hidden="1"/>
    </xf>
    <xf numFmtId="0" fontId="9" fillId="0" borderId="19" xfId="0" applyFont="1" applyFill="1" applyBorder="1" applyAlignment="1" applyProtection="1">
      <alignment horizontal="center" vertical="center" wrapText="1"/>
      <protection hidden="1"/>
    </xf>
    <xf numFmtId="0" fontId="9" fillId="0" borderId="60" xfId="0" applyFont="1" applyFill="1" applyBorder="1" applyAlignment="1" applyProtection="1">
      <alignment horizontal="center" vertical="center" wrapText="1"/>
      <protection hidden="1"/>
    </xf>
    <xf numFmtId="42" fontId="9" fillId="0" borderId="33" xfId="2" applyFont="1" applyFill="1" applyBorder="1" applyAlignment="1" applyProtection="1">
      <alignment wrapText="1"/>
      <protection locked="0"/>
    </xf>
    <xf numFmtId="42" fontId="9" fillId="0" borderId="24" xfId="2" applyFont="1" applyFill="1" applyBorder="1" applyAlignment="1" applyProtection="1">
      <alignment wrapText="1"/>
      <protection locked="0"/>
    </xf>
    <xf numFmtId="0" fontId="16" fillId="0" borderId="36" xfId="0" applyFont="1" applyFill="1" applyBorder="1" applyAlignment="1" applyProtection="1">
      <alignment horizontal="center" vertical="center" textRotation="90" wrapText="1"/>
      <protection hidden="1"/>
    </xf>
    <xf numFmtId="0" fontId="8" fillId="0" borderId="9" xfId="0" applyFont="1" applyFill="1" applyBorder="1" applyAlignment="1" applyProtection="1">
      <alignment horizontal="center" vertical="center" textRotation="90" wrapText="1"/>
      <protection hidden="1"/>
    </xf>
    <xf numFmtId="0" fontId="8" fillId="0" borderId="37" xfId="0" applyFont="1" applyFill="1" applyBorder="1" applyAlignment="1" applyProtection="1">
      <alignment horizontal="center" vertical="center" textRotation="90" wrapText="1"/>
      <protection hidden="1"/>
    </xf>
    <xf numFmtId="0" fontId="17" fillId="0" borderId="0" xfId="0" applyFont="1" applyFill="1" applyAlignment="1" applyProtection="1">
      <alignment wrapText="1"/>
      <protection hidden="1"/>
    </xf>
    <xf numFmtId="0" fontId="17" fillId="0" borderId="0" xfId="0" applyFont="1" applyFill="1" applyAlignment="1" applyProtection="1">
      <alignment horizontal="center" vertical="center" wrapText="1"/>
      <protection hidden="1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9" fillId="0" borderId="0" xfId="0" applyFont="1" applyFill="1" applyAlignment="1" applyProtection="1">
      <alignment horizontal="left" wrapText="1"/>
      <protection hidden="1"/>
    </xf>
    <xf numFmtId="166" fontId="9" fillId="0" borderId="0" xfId="0" applyNumberFormat="1" applyFont="1" applyFill="1" applyAlignment="1" applyProtection="1">
      <alignment horizontal="left" wrapText="1"/>
      <protection hidden="1"/>
    </xf>
    <xf numFmtId="166" fontId="9" fillId="0" borderId="0" xfId="0" applyNumberFormat="1" applyFont="1" applyFill="1" applyAlignment="1" applyProtection="1">
      <alignment horizontal="left" wrapText="1"/>
      <protection locked="0"/>
    </xf>
    <xf numFmtId="9" fontId="9" fillId="0" borderId="0" xfId="3" applyFont="1" applyFill="1" applyAlignment="1" applyProtection="1">
      <alignment horizontal="center" wrapText="1"/>
      <protection locked="0"/>
    </xf>
    <xf numFmtId="0" fontId="9" fillId="0" borderId="0" xfId="0" applyFont="1" applyFill="1" applyAlignment="1" applyProtection="1">
      <alignment wrapText="1"/>
      <protection locked="0"/>
    </xf>
    <xf numFmtId="0" fontId="17" fillId="0" borderId="0" xfId="0" applyFont="1" applyFill="1" applyAlignment="1" applyProtection="1">
      <alignment wrapText="1"/>
      <protection locked="0"/>
    </xf>
    <xf numFmtId="0" fontId="0" fillId="0" borderId="0" xfId="0" applyFont="1" applyFill="1" applyAlignment="1" applyProtection="1">
      <alignment horizontal="center" vertical="center" wrapText="1"/>
      <protection locked="0"/>
    </xf>
    <xf numFmtId="0" fontId="0" fillId="0" borderId="0" xfId="0" applyFont="1" applyFill="1" applyAlignment="1" applyProtection="1">
      <alignment horizontal="left" wrapText="1"/>
      <protection locked="0"/>
    </xf>
    <xf numFmtId="0" fontId="18" fillId="0" borderId="0" xfId="0" applyFont="1" applyFill="1" applyAlignment="1" applyProtection="1">
      <alignment horizontal="left" wrapText="1"/>
      <protection locked="0"/>
    </xf>
    <xf numFmtId="165" fontId="0" fillId="0" borderId="0" xfId="0" applyNumberFormat="1" applyFont="1" applyFill="1" applyAlignment="1" applyProtection="1">
      <alignment horizontal="left" wrapText="1"/>
      <protection locked="0"/>
    </xf>
    <xf numFmtId="42" fontId="0" fillId="0" borderId="0" xfId="2" applyFont="1" applyFill="1" applyAlignment="1" applyProtection="1">
      <alignment horizontal="left" wrapText="1"/>
      <protection locked="0"/>
    </xf>
    <xf numFmtId="164" fontId="0" fillId="0" borderId="0" xfId="0" applyNumberFormat="1" applyFont="1" applyFill="1" applyAlignment="1" applyProtection="1">
      <alignment wrapText="1"/>
      <protection locked="0"/>
    </xf>
    <xf numFmtId="9" fontId="0" fillId="0" borderId="0" xfId="3" applyFont="1" applyFill="1" applyAlignment="1" applyProtection="1">
      <alignment horizontal="left" wrapText="1"/>
      <protection locked="0"/>
    </xf>
    <xf numFmtId="166" fontId="0" fillId="0" borderId="0" xfId="0" applyNumberFormat="1" applyFont="1" applyFill="1" applyAlignment="1" applyProtection="1">
      <alignment horizontal="left" wrapText="1"/>
      <protection locked="0"/>
    </xf>
    <xf numFmtId="10" fontId="0" fillId="0" borderId="0" xfId="0" applyNumberFormat="1" applyFont="1" applyFill="1" applyAlignment="1" applyProtection="1">
      <alignment wrapText="1"/>
      <protection locked="0"/>
    </xf>
    <xf numFmtId="0" fontId="9" fillId="3" borderId="15" xfId="0" applyFont="1" applyFill="1" applyBorder="1" applyAlignment="1" applyProtection="1">
      <alignment horizontal="center" vertical="center" wrapText="1"/>
      <protection hidden="1"/>
    </xf>
    <xf numFmtId="0" fontId="9" fillId="3" borderId="22" xfId="0" applyFont="1" applyFill="1" applyBorder="1" applyAlignment="1" applyProtection="1">
      <alignment horizontal="center" vertical="center" wrapText="1"/>
      <protection hidden="1"/>
    </xf>
    <xf numFmtId="0" fontId="9" fillId="3" borderId="36" xfId="0" applyFont="1" applyFill="1" applyBorder="1" applyAlignment="1" applyProtection="1">
      <alignment horizontal="center" vertical="center" wrapText="1"/>
      <protection hidden="1"/>
    </xf>
    <xf numFmtId="0" fontId="9" fillId="3" borderId="5" xfId="0" applyFont="1" applyFill="1" applyBorder="1" applyAlignment="1" applyProtection="1">
      <alignment horizontal="left" vertical="center" wrapText="1"/>
      <protection hidden="1"/>
    </xf>
    <xf numFmtId="0" fontId="9" fillId="3" borderId="5" xfId="0" applyFont="1" applyFill="1" applyBorder="1" applyAlignment="1" applyProtection="1">
      <alignment horizontal="center" vertical="center" wrapText="1"/>
      <protection hidden="1"/>
    </xf>
    <xf numFmtId="9" fontId="9" fillId="3" borderId="5" xfId="0" applyNumberFormat="1" applyFont="1" applyFill="1" applyBorder="1" applyAlignment="1" applyProtection="1">
      <alignment horizontal="center" vertical="center" wrapText="1"/>
      <protection hidden="1"/>
    </xf>
    <xf numFmtId="166" fontId="9" fillId="3" borderId="5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1" xfId="0" applyFont="1" applyFill="1" applyBorder="1" applyAlignment="1" applyProtection="1">
      <alignment horizontal="left" vertical="center" wrapText="1"/>
      <protection hidden="1"/>
    </xf>
    <xf numFmtId="0" fontId="9" fillId="3" borderId="1" xfId="0" applyFont="1" applyFill="1" applyBorder="1" applyAlignment="1" applyProtection="1">
      <alignment horizontal="center" vertical="center" wrapText="1"/>
      <protection hidden="1"/>
    </xf>
    <xf numFmtId="9" fontId="9" fillId="3" borderId="1" xfId="0" applyNumberFormat="1" applyFont="1" applyFill="1" applyBorder="1" applyAlignment="1" applyProtection="1">
      <alignment horizontal="center" vertical="center" wrapText="1"/>
      <protection hidden="1"/>
    </xf>
    <xf numFmtId="166" fontId="9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9" xfId="0" applyFont="1" applyFill="1" applyBorder="1" applyAlignment="1" applyProtection="1">
      <alignment horizontal="left" vertical="center" wrapText="1"/>
      <protection hidden="1"/>
    </xf>
    <xf numFmtId="0" fontId="9" fillId="3" borderId="9" xfId="0" applyFont="1" applyFill="1" applyBorder="1" applyAlignment="1" applyProtection="1">
      <alignment horizontal="center" vertical="center" wrapText="1"/>
      <protection hidden="1"/>
    </xf>
    <xf numFmtId="9" fontId="9" fillId="3" borderId="9" xfId="0" applyNumberFormat="1" applyFont="1" applyFill="1" applyBorder="1" applyAlignment="1" applyProtection="1">
      <alignment horizontal="center" vertical="center" wrapText="1"/>
      <protection hidden="1"/>
    </xf>
    <xf numFmtId="166" fontId="9" fillId="3" borderId="9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40" xfId="0" applyFont="1" applyFill="1" applyBorder="1" applyAlignment="1" applyProtection="1">
      <alignment horizontal="center" vertical="center" wrapText="1"/>
      <protection hidden="1"/>
    </xf>
    <xf numFmtId="0" fontId="9" fillId="3" borderId="27" xfId="0" applyFont="1" applyFill="1" applyBorder="1" applyAlignment="1" applyProtection="1">
      <alignment horizontal="left" vertical="center" wrapText="1"/>
      <protection hidden="1"/>
    </xf>
    <xf numFmtId="0" fontId="9" fillId="3" borderId="27" xfId="0" applyFont="1" applyFill="1" applyBorder="1" applyAlignment="1" applyProtection="1">
      <alignment horizontal="center" vertical="center" wrapText="1"/>
      <protection hidden="1"/>
    </xf>
    <xf numFmtId="9" fontId="9" fillId="3" borderId="27" xfId="0" applyNumberFormat="1" applyFont="1" applyFill="1" applyBorder="1" applyAlignment="1" applyProtection="1">
      <alignment horizontal="center" vertical="center" wrapText="1"/>
      <protection hidden="1"/>
    </xf>
    <xf numFmtId="166" fontId="9" fillId="3" borderId="27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1" xfId="0" applyFont="1" applyFill="1" applyBorder="1" applyAlignment="1" applyProtection="1">
      <alignment horizontal="left" vertical="center" wrapText="1"/>
      <protection hidden="1"/>
    </xf>
    <xf numFmtId="0" fontId="9" fillId="3" borderId="1" xfId="0" applyFont="1" applyFill="1" applyBorder="1" applyAlignment="1" applyProtection="1">
      <alignment horizontal="center" vertical="center" wrapText="1"/>
      <protection hidden="1"/>
    </xf>
    <xf numFmtId="166" fontId="9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9" xfId="0" applyFont="1" applyFill="1" applyBorder="1" applyAlignment="1" applyProtection="1">
      <alignment horizontal="left" vertical="center" wrapText="1"/>
      <protection hidden="1"/>
    </xf>
    <xf numFmtId="0" fontId="9" fillId="3" borderId="9" xfId="0" applyFont="1" applyFill="1" applyBorder="1" applyAlignment="1" applyProtection="1">
      <alignment horizontal="center" vertical="center" wrapText="1"/>
      <protection hidden="1"/>
    </xf>
    <xf numFmtId="166" fontId="9" fillId="3" borderId="9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45" xfId="0" applyFont="1" applyFill="1" applyBorder="1" applyAlignment="1" applyProtection="1">
      <alignment horizontal="center" vertical="center" wrapText="1"/>
      <protection hidden="1"/>
    </xf>
    <xf numFmtId="0" fontId="9" fillId="3" borderId="46" xfId="0" applyFont="1" applyFill="1" applyBorder="1" applyAlignment="1" applyProtection="1">
      <alignment horizontal="left" vertical="center" wrapText="1"/>
      <protection hidden="1"/>
    </xf>
    <xf numFmtId="0" fontId="9" fillId="3" borderId="46" xfId="0" applyFont="1" applyFill="1" applyBorder="1" applyAlignment="1" applyProtection="1">
      <alignment horizontal="center" vertical="center" wrapText="1"/>
      <protection hidden="1"/>
    </xf>
    <xf numFmtId="166" fontId="9" fillId="3" borderId="46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10" xfId="0" applyFont="1" applyFill="1" applyBorder="1" applyAlignment="1" applyProtection="1">
      <alignment horizontal="left" vertical="center" wrapText="1"/>
      <protection hidden="1"/>
    </xf>
    <xf numFmtId="0" fontId="9" fillId="3" borderId="10" xfId="0" applyFont="1" applyFill="1" applyBorder="1" applyAlignment="1" applyProtection="1">
      <alignment horizontal="center" vertical="center" wrapText="1"/>
      <protection hidden="1"/>
    </xf>
    <xf numFmtId="166" fontId="9" fillId="3" borderId="10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25" xfId="0" applyFont="1" applyFill="1" applyBorder="1" applyAlignment="1" applyProtection="1">
      <alignment horizontal="center" vertical="center" wrapText="1"/>
      <protection hidden="1"/>
    </xf>
    <xf numFmtId="44" fontId="9" fillId="3" borderId="10" xfId="1" applyFont="1" applyFill="1" applyBorder="1" applyAlignment="1" applyProtection="1">
      <alignment horizontal="center" vertical="center" wrapText="1"/>
      <protection hidden="1"/>
    </xf>
    <xf numFmtId="0" fontId="15" fillId="3" borderId="5" xfId="0" applyFont="1" applyFill="1" applyBorder="1" applyAlignment="1" applyProtection="1">
      <alignment horizontal="left" vertical="center" wrapText="1"/>
      <protection hidden="1"/>
    </xf>
    <xf numFmtId="0" fontId="15" fillId="3" borderId="5" xfId="0" applyFont="1" applyFill="1" applyBorder="1" applyAlignment="1" applyProtection="1">
      <alignment horizontal="center" vertical="center" wrapText="1"/>
      <protection hidden="1"/>
    </xf>
    <xf numFmtId="0" fontId="15" fillId="3" borderId="1" xfId="0" applyFont="1" applyFill="1" applyBorder="1" applyAlignment="1" applyProtection="1">
      <alignment horizontal="left" vertical="center" wrapText="1"/>
      <protection hidden="1"/>
    </xf>
    <xf numFmtId="0" fontId="15" fillId="3" borderId="1" xfId="0" applyFont="1" applyFill="1" applyBorder="1" applyAlignment="1" applyProtection="1">
      <alignment horizontal="center" vertical="center" wrapText="1"/>
      <protection hidden="1"/>
    </xf>
    <xf numFmtId="0" fontId="15" fillId="3" borderId="9" xfId="0" applyFont="1" applyFill="1" applyBorder="1" applyAlignment="1" applyProtection="1">
      <alignment horizontal="left" vertical="center" wrapText="1"/>
      <protection hidden="1"/>
    </xf>
    <xf numFmtId="0" fontId="15" fillId="3" borderId="9" xfId="0" applyFont="1" applyFill="1" applyBorder="1" applyAlignment="1" applyProtection="1">
      <alignment horizontal="center" vertical="center" wrapText="1"/>
      <protection hidden="1"/>
    </xf>
    <xf numFmtId="0" fontId="10" fillId="3" borderId="1" xfId="0" applyFont="1" applyFill="1" applyBorder="1" applyAlignment="1" applyProtection="1">
      <alignment horizontal="left" vertical="center" wrapText="1"/>
      <protection hidden="1"/>
    </xf>
    <xf numFmtId="0" fontId="9" fillId="3" borderId="9" xfId="0" applyFont="1" applyFill="1" applyBorder="1" applyAlignment="1" applyProtection="1">
      <alignment vertical="center" wrapText="1"/>
      <protection hidden="1"/>
    </xf>
    <xf numFmtId="0" fontId="9" fillId="3" borderId="27" xfId="0" applyFont="1" applyFill="1" applyBorder="1" applyAlignment="1" applyProtection="1">
      <alignment vertical="center" wrapText="1"/>
      <protection hidden="1"/>
    </xf>
    <xf numFmtId="44" fontId="9" fillId="3" borderId="27" xfId="1" applyFont="1" applyFill="1" applyBorder="1" applyAlignment="1" applyProtection="1">
      <alignment horizontal="center" vertical="center" wrapText="1"/>
      <protection hidden="1"/>
    </xf>
    <xf numFmtId="44" fontId="9" fillId="3" borderId="9" xfId="1" applyFont="1" applyFill="1" applyBorder="1" applyAlignment="1" applyProtection="1">
      <alignment horizontal="center" vertical="center" wrapText="1"/>
      <protection hidden="1"/>
    </xf>
    <xf numFmtId="0" fontId="9" fillId="3" borderId="4" xfId="0" applyFont="1" applyFill="1" applyBorder="1" applyAlignment="1" applyProtection="1">
      <alignment horizontal="center" vertical="center" wrapText="1"/>
      <protection hidden="1"/>
    </xf>
    <xf numFmtId="0" fontId="9" fillId="3" borderId="23" xfId="0" applyFont="1" applyFill="1" applyBorder="1" applyAlignment="1" applyProtection="1">
      <alignment horizontal="left" vertical="center" wrapText="1"/>
      <protection hidden="1"/>
    </xf>
    <xf numFmtId="0" fontId="9" fillId="3" borderId="23" xfId="0" applyFont="1" applyFill="1" applyBorder="1" applyAlignment="1" applyProtection="1">
      <alignment horizontal="center" vertical="center" wrapText="1"/>
      <protection hidden="1"/>
    </xf>
    <xf numFmtId="0" fontId="9" fillId="3" borderId="23" xfId="0" applyFont="1" applyFill="1" applyBorder="1" applyAlignment="1" applyProtection="1">
      <alignment vertical="center" wrapText="1"/>
      <protection hidden="1"/>
    </xf>
    <xf numFmtId="166" fontId="9" fillId="3" borderId="23" xfId="1" applyNumberFormat="1" applyFont="1" applyFill="1" applyBorder="1" applyAlignment="1" applyProtection="1">
      <alignment horizontal="center" vertical="center" wrapText="1"/>
      <protection hidden="1"/>
    </xf>
    <xf numFmtId="0" fontId="9" fillId="3" borderId="45" xfId="0" applyFont="1" applyFill="1" applyBorder="1" applyAlignment="1" applyProtection="1">
      <alignment vertical="center" wrapText="1"/>
      <protection hidden="1"/>
    </xf>
    <xf numFmtId="0" fontId="9" fillId="3" borderId="46" xfId="0" applyFont="1" applyFill="1" applyBorder="1" applyAlignment="1" applyProtection="1">
      <alignment vertical="center" wrapText="1"/>
      <protection hidden="1"/>
    </xf>
    <xf numFmtId="0" fontId="9" fillId="3" borderId="5" xfId="0" applyFont="1" applyFill="1" applyBorder="1" applyAlignment="1" applyProtection="1">
      <alignment vertical="center" wrapText="1"/>
      <protection hidden="1"/>
    </xf>
    <xf numFmtId="0" fontId="9" fillId="3" borderId="1" xfId="0" applyFont="1" applyFill="1" applyBorder="1" applyAlignment="1" applyProtection="1">
      <alignment vertical="center" wrapText="1"/>
      <protection hidden="1"/>
    </xf>
    <xf numFmtId="0" fontId="9" fillId="3" borderId="15" xfId="0" applyFont="1" applyFill="1" applyBorder="1" applyAlignment="1" applyProtection="1">
      <alignment horizontal="center" vertical="center" wrapText="1"/>
      <protection hidden="1"/>
    </xf>
    <xf numFmtId="0" fontId="9" fillId="3" borderId="22" xfId="0" applyFont="1" applyFill="1" applyBorder="1" applyAlignment="1" applyProtection="1">
      <alignment vertical="center" wrapText="1"/>
      <protection hidden="1"/>
    </xf>
    <xf numFmtId="0" fontId="9" fillId="3" borderId="36" xfId="0" applyFont="1" applyFill="1" applyBorder="1" applyAlignment="1" applyProtection="1">
      <alignment vertical="center" wrapText="1"/>
      <protection hidden="1"/>
    </xf>
    <xf numFmtId="0" fontId="9" fillId="3" borderId="5" xfId="0" applyFont="1" applyFill="1" applyBorder="1" applyAlignment="1" applyProtection="1">
      <alignment horizontal="center" vertical="center" wrapText="1"/>
      <protection hidden="1"/>
    </xf>
    <xf numFmtId="0" fontId="9" fillId="3" borderId="61" xfId="0" applyFont="1" applyFill="1" applyBorder="1" applyAlignment="1" applyProtection="1">
      <alignment horizontal="center" vertical="center" wrapText="1"/>
      <protection hidden="1"/>
    </xf>
    <xf numFmtId="0" fontId="9" fillId="3" borderId="50" xfId="0" applyFont="1" applyFill="1" applyBorder="1" applyAlignment="1" applyProtection="1">
      <alignment horizontal="center" vertical="center" wrapText="1"/>
      <protection hidden="1"/>
    </xf>
    <xf numFmtId="0" fontId="9" fillId="3" borderId="62" xfId="0" applyFont="1" applyFill="1" applyBorder="1" applyAlignment="1" applyProtection="1">
      <alignment horizontal="center" vertical="center" wrapText="1"/>
      <protection hidden="1"/>
    </xf>
  </cellXfs>
  <cellStyles count="5">
    <cellStyle name="Hipervínculo" xfId="4" builtinId="8"/>
    <cellStyle name="Moneda" xfId="1" builtinId="4"/>
    <cellStyle name="Moneda [0]" xfId="2" builtinId="7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66677</xdr:rowOff>
    </xdr:from>
    <xdr:ext cx="1923975" cy="504824"/>
    <xdr:pic>
      <xdr:nvPicPr>
        <xdr:cNvPr id="2" name="Imagen 1">
          <a:extLst>
            <a:ext uri="{FF2B5EF4-FFF2-40B4-BE49-F238E27FC236}">
              <a16:creationId xmlns:a16="http://schemas.microsoft.com/office/drawing/2014/main" xmlns="" id="{66B8CF7E-98D4-495B-B128-ABF91BB11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6677"/>
          <a:ext cx="1923975" cy="504824"/>
        </a:xfrm>
        <a:prstGeom prst="rect">
          <a:avLst/>
        </a:prstGeom>
      </xdr:spPr>
    </xdr:pic>
    <xdr:clientData/>
  </xdr:oneCellAnchor>
  <xdr:twoCellAnchor editAs="oneCell">
    <xdr:from>
      <xdr:col>22</xdr:col>
      <xdr:colOff>1905000</xdr:colOff>
      <xdr:row>29</xdr:row>
      <xdr:rowOff>231321</xdr:rowOff>
    </xdr:from>
    <xdr:to>
      <xdr:col>32</xdr:col>
      <xdr:colOff>157844</xdr:colOff>
      <xdr:row>29</xdr:row>
      <xdr:rowOff>421821</xdr:rowOff>
    </xdr:to>
    <xdr:pic>
      <xdr:nvPicPr>
        <xdr:cNvPr id="3" name="Imagen 4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0250" y="39664821"/>
          <a:ext cx="22217744" cy="2600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71"/>
  <sheetViews>
    <sheetView tabSelected="1" topLeftCell="D4" zoomScale="40" zoomScaleNormal="40" workbookViewId="0">
      <selection activeCell="E8" sqref="E8:E10"/>
    </sheetView>
  </sheetViews>
  <sheetFormatPr baseColWidth="10" defaultColWidth="34.85546875" defaultRowHeight="39.75" customHeight="1" x14ac:dyDescent="0.25"/>
  <cols>
    <col min="1" max="1" width="13.5703125" style="7" hidden="1" customWidth="1"/>
    <col min="2" max="2" width="21.7109375" style="218" hidden="1" customWidth="1"/>
    <col min="3" max="3" width="14.85546875" style="218" hidden="1" customWidth="1"/>
    <col min="4" max="4" width="49.42578125" style="218" customWidth="1"/>
    <col min="5" max="5" width="23.85546875" style="218" customWidth="1"/>
    <col min="6" max="6" width="27.42578125" style="219" customWidth="1"/>
    <col min="7" max="7" width="53.140625" style="219" customWidth="1"/>
    <col min="8" max="8" width="7" style="219" customWidth="1"/>
    <col min="9" max="9" width="57.7109375" style="219" customWidth="1"/>
    <col min="10" max="10" width="28.28515625" style="219" hidden="1" customWidth="1"/>
    <col min="11" max="11" width="37" style="219" customWidth="1"/>
    <col min="12" max="12" width="38" style="219" customWidth="1"/>
    <col min="13" max="13" width="41.28515625" style="219" customWidth="1"/>
    <col min="14" max="14" width="35.140625" style="222" customWidth="1"/>
    <col min="15" max="21" width="25.42578125" style="222" hidden="1" customWidth="1"/>
    <col min="22" max="22" width="32.5703125" style="7" hidden="1" customWidth="1"/>
    <col min="23" max="23" width="40.28515625" style="7" customWidth="1"/>
    <col min="24" max="16384" width="34.85546875" style="7"/>
  </cols>
  <sheetData>
    <row r="1" spans="1:23" ht="49.5" customHeight="1" x14ac:dyDescent="0.25">
      <c r="A1" s="1"/>
      <c r="B1" s="1"/>
      <c r="C1" s="2"/>
      <c r="D1" s="3" t="s">
        <v>0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4"/>
      <c r="V1" s="6" t="s">
        <v>1</v>
      </c>
    </row>
    <row r="2" spans="1:23" ht="63.75" customHeight="1" thickBot="1" x14ac:dyDescent="0.3">
      <c r="A2" s="1"/>
      <c r="B2" s="1"/>
      <c r="C2" s="2"/>
      <c r="D2" s="8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10"/>
      <c r="U2" s="9"/>
      <c r="V2" s="11" t="s">
        <v>2</v>
      </c>
    </row>
    <row r="3" spans="1:23" ht="57.75" customHeight="1" thickBot="1" x14ac:dyDescent="0.3">
      <c r="A3" s="12"/>
      <c r="B3" s="12"/>
      <c r="C3" s="13"/>
      <c r="D3" s="14" t="s">
        <v>3</v>
      </c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6"/>
    </row>
    <row r="4" spans="1:23" ht="19.5" customHeight="1" x14ac:dyDescent="0.25">
      <c r="A4" s="17" t="s">
        <v>4</v>
      </c>
      <c r="B4" s="18" t="s">
        <v>5</v>
      </c>
      <c r="C4" s="19" t="s">
        <v>4</v>
      </c>
      <c r="D4" s="20" t="s">
        <v>6</v>
      </c>
      <c r="E4" s="18" t="s">
        <v>4</v>
      </c>
      <c r="F4" s="18" t="s">
        <v>7</v>
      </c>
      <c r="G4" s="18" t="s">
        <v>8</v>
      </c>
      <c r="H4" s="18" t="s">
        <v>9</v>
      </c>
      <c r="I4" s="18" t="s">
        <v>10</v>
      </c>
      <c r="J4" s="18" t="s">
        <v>11</v>
      </c>
      <c r="K4" s="21" t="s">
        <v>12</v>
      </c>
      <c r="L4" s="18" t="s">
        <v>13</v>
      </c>
      <c r="M4" s="22" t="s">
        <v>14</v>
      </c>
      <c r="N4" s="22"/>
      <c r="O4" s="23" t="s">
        <v>15</v>
      </c>
      <c r="P4" s="24" t="s">
        <v>16</v>
      </c>
      <c r="Q4" s="25" t="s">
        <v>17</v>
      </c>
      <c r="R4" s="26"/>
      <c r="S4" s="27" t="s">
        <v>18</v>
      </c>
      <c r="T4" s="28"/>
      <c r="U4" s="29"/>
      <c r="V4" s="30" t="s">
        <v>19</v>
      </c>
    </row>
    <row r="5" spans="1:23" ht="18" customHeight="1" x14ac:dyDescent="0.25">
      <c r="A5" s="31"/>
      <c r="B5" s="32"/>
      <c r="C5" s="33"/>
      <c r="D5" s="34"/>
      <c r="E5" s="32"/>
      <c r="F5" s="32"/>
      <c r="G5" s="32"/>
      <c r="H5" s="32"/>
      <c r="I5" s="32"/>
      <c r="J5" s="32"/>
      <c r="K5" s="32" t="s">
        <v>20</v>
      </c>
      <c r="L5" s="32"/>
      <c r="M5" s="32" t="s">
        <v>21</v>
      </c>
      <c r="N5" s="35" t="s">
        <v>22</v>
      </c>
      <c r="O5" s="36"/>
      <c r="P5" s="37"/>
      <c r="Q5" s="38" t="s">
        <v>23</v>
      </c>
      <c r="R5" s="39" t="s">
        <v>24</v>
      </c>
      <c r="S5" s="40" t="s">
        <v>25</v>
      </c>
      <c r="T5" s="40" t="s">
        <v>26</v>
      </c>
      <c r="U5" s="41" t="s">
        <v>27</v>
      </c>
      <c r="V5" s="42"/>
    </row>
    <row r="6" spans="1:23" ht="17.25" customHeight="1" thickBot="1" x14ac:dyDescent="0.3">
      <c r="A6" s="31"/>
      <c r="B6" s="32"/>
      <c r="C6" s="33"/>
      <c r="D6" s="43"/>
      <c r="E6" s="44"/>
      <c r="F6" s="44"/>
      <c r="G6" s="44"/>
      <c r="H6" s="44"/>
      <c r="I6" s="44"/>
      <c r="J6" s="44"/>
      <c r="K6" s="44"/>
      <c r="L6" s="44"/>
      <c r="M6" s="44"/>
      <c r="N6" s="45"/>
      <c r="O6" s="46"/>
      <c r="P6" s="47"/>
      <c r="Q6" s="48"/>
      <c r="R6" s="49"/>
      <c r="S6" s="40"/>
      <c r="T6" s="40"/>
      <c r="U6" s="41"/>
      <c r="V6" s="50"/>
    </row>
    <row r="7" spans="1:23" ht="34.5" customHeight="1" thickBot="1" x14ac:dyDescent="0.3">
      <c r="A7" s="51"/>
      <c r="B7" s="52"/>
      <c r="C7" s="53"/>
      <c r="D7" s="54"/>
      <c r="E7" s="55"/>
      <c r="F7" s="56"/>
      <c r="G7" s="57"/>
      <c r="H7" s="57"/>
      <c r="I7" s="57"/>
      <c r="J7" s="57"/>
      <c r="K7" s="57"/>
      <c r="L7" s="57"/>
      <c r="M7" s="57"/>
      <c r="N7" s="58"/>
      <c r="O7" s="59"/>
      <c r="P7" s="60"/>
      <c r="Q7" s="61"/>
      <c r="R7" s="62"/>
      <c r="S7" s="63"/>
      <c r="T7" s="63"/>
      <c r="U7" s="64"/>
      <c r="V7" s="65"/>
    </row>
    <row r="8" spans="1:23" ht="192.75" customHeight="1" x14ac:dyDescent="0.25">
      <c r="A8" s="66"/>
      <c r="B8" s="67" t="s">
        <v>28</v>
      </c>
      <c r="C8" s="68" t="s">
        <v>29</v>
      </c>
      <c r="D8" s="69" t="s">
        <v>30</v>
      </c>
      <c r="E8" s="70" t="s">
        <v>31</v>
      </c>
      <c r="F8" s="227" t="s">
        <v>32</v>
      </c>
      <c r="G8" s="230" t="s">
        <v>33</v>
      </c>
      <c r="H8" s="231">
        <v>1</v>
      </c>
      <c r="I8" s="230" t="s">
        <v>34</v>
      </c>
      <c r="J8" s="232" t="s">
        <v>35</v>
      </c>
      <c r="K8" s="231" t="s">
        <v>36</v>
      </c>
      <c r="L8" s="231" t="s">
        <v>37</v>
      </c>
      <c r="M8" s="233">
        <v>70000000</v>
      </c>
      <c r="N8" s="71">
        <f>SUM(M8)</f>
        <v>70000000</v>
      </c>
      <c r="O8" s="72"/>
      <c r="P8" s="73">
        <f>+O8/M8</f>
        <v>0</v>
      </c>
      <c r="Q8" s="74"/>
      <c r="R8" s="74"/>
      <c r="S8" s="75"/>
      <c r="T8" s="75"/>
      <c r="U8" s="76"/>
      <c r="V8" s="77" t="s">
        <v>38</v>
      </c>
    </row>
    <row r="9" spans="1:23" ht="93" customHeight="1" x14ac:dyDescent="0.25">
      <c r="A9" s="66"/>
      <c r="B9" s="67"/>
      <c r="C9" s="68"/>
      <c r="D9" s="78"/>
      <c r="E9" s="79"/>
      <c r="F9" s="228"/>
      <c r="G9" s="234" t="s">
        <v>39</v>
      </c>
      <c r="H9" s="235">
        <v>2</v>
      </c>
      <c r="I9" s="234" t="s">
        <v>40</v>
      </c>
      <c r="J9" s="236" t="s">
        <v>41</v>
      </c>
      <c r="K9" s="235" t="s">
        <v>42</v>
      </c>
      <c r="L9" s="235" t="s">
        <v>37</v>
      </c>
      <c r="M9" s="237">
        <v>56000000</v>
      </c>
      <c r="N9" s="80"/>
      <c r="O9" s="81"/>
      <c r="P9" s="82">
        <f>+O9/M9</f>
        <v>0</v>
      </c>
      <c r="Q9" s="83"/>
      <c r="R9" s="83"/>
      <c r="S9" s="81"/>
      <c r="T9" s="81"/>
      <c r="U9" s="84"/>
      <c r="V9" s="85" t="s">
        <v>38</v>
      </c>
    </row>
    <row r="10" spans="1:23" ht="163.5" customHeight="1" thickBot="1" x14ac:dyDescent="0.3">
      <c r="A10" s="66"/>
      <c r="B10" s="67"/>
      <c r="C10" s="68"/>
      <c r="D10" s="78"/>
      <c r="E10" s="86"/>
      <c r="F10" s="229"/>
      <c r="G10" s="238" t="s">
        <v>43</v>
      </c>
      <c r="H10" s="239">
        <v>3</v>
      </c>
      <c r="I10" s="238" t="s">
        <v>44</v>
      </c>
      <c r="J10" s="240" t="s">
        <v>45</v>
      </c>
      <c r="K10" s="239" t="s">
        <v>46</v>
      </c>
      <c r="L10" s="239" t="s">
        <v>37</v>
      </c>
      <c r="M10" s="241">
        <v>60000000</v>
      </c>
      <c r="N10" s="87"/>
      <c r="O10" s="88"/>
      <c r="P10" s="89">
        <f>+O10/M10</f>
        <v>0</v>
      </c>
      <c r="Q10" s="88"/>
      <c r="R10" s="88"/>
      <c r="S10" s="88"/>
      <c r="T10" s="88"/>
      <c r="U10" s="90"/>
      <c r="V10" s="91" t="s">
        <v>47</v>
      </c>
    </row>
    <row r="11" spans="1:23" ht="166.5" customHeight="1" x14ac:dyDescent="0.25">
      <c r="A11" s="66"/>
      <c r="B11" s="67"/>
      <c r="C11" s="68"/>
      <c r="D11" s="78"/>
      <c r="E11" s="92" t="s">
        <v>48</v>
      </c>
      <c r="F11" s="242" t="s">
        <v>49</v>
      </c>
      <c r="G11" s="243" t="s">
        <v>50</v>
      </c>
      <c r="H11" s="244">
        <v>4</v>
      </c>
      <c r="I11" s="243" t="s">
        <v>51</v>
      </c>
      <c r="J11" s="245" t="s">
        <v>52</v>
      </c>
      <c r="K11" s="244" t="s">
        <v>53</v>
      </c>
      <c r="L11" s="244" t="s">
        <v>37</v>
      </c>
      <c r="M11" s="246">
        <v>100000000</v>
      </c>
      <c r="N11" s="93">
        <f>SUM(M11:M13)</f>
        <v>330000000</v>
      </c>
      <c r="O11" s="75"/>
      <c r="P11" s="94">
        <f>+O11/M11</f>
        <v>0</v>
      </c>
      <c r="Q11" s="75"/>
      <c r="R11" s="75"/>
      <c r="S11" s="75"/>
      <c r="T11" s="75"/>
      <c r="U11" s="76"/>
      <c r="V11" s="95"/>
    </row>
    <row r="12" spans="1:23" ht="104.25" customHeight="1" x14ac:dyDescent="0.25">
      <c r="A12" s="66"/>
      <c r="B12" s="67"/>
      <c r="C12" s="68"/>
      <c r="D12" s="78"/>
      <c r="E12" s="96"/>
      <c r="F12" s="228"/>
      <c r="G12" s="234" t="s">
        <v>54</v>
      </c>
      <c r="H12" s="235">
        <v>5</v>
      </c>
      <c r="I12" s="234" t="s">
        <v>55</v>
      </c>
      <c r="J12" s="236" t="s">
        <v>56</v>
      </c>
      <c r="K12" s="235" t="s">
        <v>57</v>
      </c>
      <c r="L12" s="235" t="s">
        <v>58</v>
      </c>
      <c r="M12" s="237">
        <v>160000000</v>
      </c>
      <c r="N12" s="80"/>
      <c r="O12" s="81"/>
      <c r="P12" s="82" t="e">
        <f>+#REF!/M12</f>
        <v>#REF!</v>
      </c>
      <c r="Q12" s="81"/>
      <c r="R12" s="81"/>
      <c r="S12" s="81"/>
      <c r="T12" s="81"/>
      <c r="U12" s="84"/>
      <c r="V12" s="85" t="s">
        <v>38</v>
      </c>
    </row>
    <row r="13" spans="1:23" ht="83.25" customHeight="1" thickBot="1" x14ac:dyDescent="0.3">
      <c r="A13" s="66"/>
      <c r="B13" s="67"/>
      <c r="C13" s="68"/>
      <c r="D13" s="78"/>
      <c r="E13" s="97"/>
      <c r="F13" s="229"/>
      <c r="G13" s="238" t="s">
        <v>59</v>
      </c>
      <c r="H13" s="239">
        <v>6</v>
      </c>
      <c r="I13" s="238" t="s">
        <v>60</v>
      </c>
      <c r="J13" s="240" t="s">
        <v>61</v>
      </c>
      <c r="K13" s="239" t="s">
        <v>62</v>
      </c>
      <c r="L13" s="239" t="s">
        <v>58</v>
      </c>
      <c r="M13" s="241">
        <v>70000000</v>
      </c>
      <c r="N13" s="87"/>
      <c r="O13" s="88"/>
      <c r="P13" s="98" t="e">
        <f>+#REF!/M13</f>
        <v>#REF!</v>
      </c>
      <c r="Q13" s="88"/>
      <c r="R13" s="88"/>
      <c r="S13" s="88"/>
      <c r="T13" s="88"/>
      <c r="U13" s="90"/>
      <c r="V13" s="85" t="s">
        <v>38</v>
      </c>
    </row>
    <row r="14" spans="1:23" ht="154.5" customHeight="1" x14ac:dyDescent="0.25">
      <c r="A14" s="66"/>
      <c r="B14" s="67"/>
      <c r="C14" s="68"/>
      <c r="D14" s="78"/>
      <c r="E14" s="92" t="s">
        <v>63</v>
      </c>
      <c r="F14" s="227" t="s">
        <v>64</v>
      </c>
      <c r="G14" s="230" t="s">
        <v>65</v>
      </c>
      <c r="H14" s="231">
        <v>7</v>
      </c>
      <c r="I14" s="230" t="s">
        <v>66</v>
      </c>
      <c r="J14" s="232" t="s">
        <v>67</v>
      </c>
      <c r="K14" s="231" t="s">
        <v>68</v>
      </c>
      <c r="L14" s="231" t="s">
        <v>37</v>
      </c>
      <c r="M14" s="233">
        <v>150000000</v>
      </c>
      <c r="N14" s="71">
        <f>SUM(M14:M15)</f>
        <v>330000000</v>
      </c>
      <c r="O14" s="72"/>
      <c r="P14" s="73" t="e">
        <f>+#REF!/M14</f>
        <v>#REF!</v>
      </c>
      <c r="Q14" s="72"/>
      <c r="R14" s="72"/>
      <c r="S14" s="72"/>
      <c r="T14" s="72"/>
      <c r="U14" s="99"/>
      <c r="V14" s="85" t="s">
        <v>38</v>
      </c>
    </row>
    <row r="15" spans="1:23" ht="130.5" customHeight="1" thickBot="1" x14ac:dyDescent="0.3">
      <c r="A15" s="66"/>
      <c r="B15" s="67"/>
      <c r="C15" s="68"/>
      <c r="D15" s="78"/>
      <c r="E15" s="97"/>
      <c r="F15" s="229"/>
      <c r="G15" s="238" t="s">
        <v>69</v>
      </c>
      <c r="H15" s="239">
        <v>8</v>
      </c>
      <c r="I15" s="238" t="s">
        <v>70</v>
      </c>
      <c r="J15" s="240" t="s">
        <v>71</v>
      </c>
      <c r="K15" s="239" t="s">
        <v>72</v>
      </c>
      <c r="L15" s="239" t="s">
        <v>73</v>
      </c>
      <c r="M15" s="241">
        <v>180000000</v>
      </c>
      <c r="N15" s="87"/>
      <c r="O15" s="88"/>
      <c r="P15" s="98">
        <f>+O15/M15</f>
        <v>0</v>
      </c>
      <c r="Q15" s="88"/>
      <c r="R15" s="88"/>
      <c r="S15" s="88"/>
      <c r="T15" s="88"/>
      <c r="U15" s="90"/>
      <c r="V15" s="85" t="s">
        <v>38</v>
      </c>
      <c r="W15" s="100"/>
    </row>
    <row r="16" spans="1:23" ht="148.5" customHeight="1" x14ac:dyDescent="0.25">
      <c r="A16" s="66"/>
      <c r="B16" s="67"/>
      <c r="C16" s="68"/>
      <c r="D16" s="78"/>
      <c r="E16" s="92" t="s">
        <v>74</v>
      </c>
      <c r="F16" s="227" t="s">
        <v>75</v>
      </c>
      <c r="G16" s="230" t="s">
        <v>76</v>
      </c>
      <c r="H16" s="231">
        <v>9</v>
      </c>
      <c r="I16" s="230" t="s">
        <v>77</v>
      </c>
      <c r="J16" s="231" t="s">
        <v>78</v>
      </c>
      <c r="K16" s="231" t="s">
        <v>79</v>
      </c>
      <c r="L16" s="231" t="s">
        <v>37</v>
      </c>
      <c r="M16" s="233">
        <v>90000000</v>
      </c>
      <c r="N16" s="71">
        <f>SUM(M16:M17)</f>
        <v>175000000</v>
      </c>
      <c r="O16" s="72"/>
      <c r="P16" s="73">
        <f>+O16/M16</f>
        <v>0</v>
      </c>
      <c r="Q16" s="72"/>
      <c r="R16" s="72"/>
      <c r="S16" s="72"/>
      <c r="T16" s="72"/>
      <c r="U16" s="99"/>
      <c r="V16" s="101" t="s">
        <v>80</v>
      </c>
    </row>
    <row r="17" spans="1:23" ht="58.5" customHeight="1" x14ac:dyDescent="0.25">
      <c r="A17" s="66"/>
      <c r="B17" s="67"/>
      <c r="C17" s="68"/>
      <c r="D17" s="78"/>
      <c r="E17" s="96"/>
      <c r="F17" s="228"/>
      <c r="G17" s="247" t="s">
        <v>81</v>
      </c>
      <c r="H17" s="248">
        <v>10</v>
      </c>
      <c r="I17" s="247" t="s">
        <v>82</v>
      </c>
      <c r="J17" s="248" t="s">
        <v>83</v>
      </c>
      <c r="K17" s="248" t="s">
        <v>84</v>
      </c>
      <c r="L17" s="248" t="s">
        <v>37</v>
      </c>
      <c r="M17" s="249">
        <v>85000000</v>
      </c>
      <c r="N17" s="80"/>
      <c r="O17" s="102"/>
      <c r="P17" s="103">
        <f>+O18/M17</f>
        <v>0</v>
      </c>
      <c r="Q17" s="104"/>
      <c r="R17" s="104"/>
      <c r="S17" s="102"/>
      <c r="T17" s="102"/>
      <c r="U17" s="105"/>
      <c r="V17" s="106"/>
    </row>
    <row r="18" spans="1:23" ht="66" customHeight="1" thickBot="1" x14ac:dyDescent="0.3">
      <c r="A18" s="66"/>
      <c r="B18" s="67"/>
      <c r="C18" s="68"/>
      <c r="D18" s="78"/>
      <c r="E18" s="97"/>
      <c r="F18" s="229"/>
      <c r="G18" s="250"/>
      <c r="H18" s="251"/>
      <c r="I18" s="250"/>
      <c r="J18" s="251"/>
      <c r="K18" s="251"/>
      <c r="L18" s="251"/>
      <c r="M18" s="252"/>
      <c r="N18" s="87"/>
      <c r="O18" s="107"/>
      <c r="P18" s="108"/>
      <c r="Q18" s="109"/>
      <c r="R18" s="109"/>
      <c r="S18" s="107"/>
      <c r="T18" s="107"/>
      <c r="U18" s="110"/>
      <c r="V18" s="111"/>
    </row>
    <row r="19" spans="1:23" ht="146.25" customHeight="1" thickBot="1" x14ac:dyDescent="0.3">
      <c r="A19" s="66"/>
      <c r="B19" s="67"/>
      <c r="C19" s="68"/>
      <c r="D19" s="78"/>
      <c r="E19" s="112" t="s">
        <v>85</v>
      </c>
      <c r="F19" s="253" t="s">
        <v>86</v>
      </c>
      <c r="G19" s="254" t="s">
        <v>87</v>
      </c>
      <c r="H19" s="255">
        <v>11</v>
      </c>
      <c r="I19" s="254" t="s">
        <v>88</v>
      </c>
      <c r="J19" s="255" t="s">
        <v>89</v>
      </c>
      <c r="K19" s="255" t="s">
        <v>90</v>
      </c>
      <c r="L19" s="255" t="s">
        <v>37</v>
      </c>
      <c r="M19" s="256">
        <v>130000000</v>
      </c>
      <c r="N19" s="113">
        <f>SUM(M19)</f>
        <v>130000000</v>
      </c>
      <c r="O19" s="114"/>
      <c r="P19" s="115">
        <f t="shared" ref="P19:P29" si="0">+O19/M19</f>
        <v>0</v>
      </c>
      <c r="Q19" s="114"/>
      <c r="R19" s="114"/>
      <c r="S19" s="114"/>
      <c r="T19" s="114"/>
      <c r="U19" s="116"/>
      <c r="V19" s="117" t="s">
        <v>38</v>
      </c>
    </row>
    <row r="20" spans="1:23" ht="219" customHeight="1" x14ac:dyDescent="0.25">
      <c r="A20" s="66"/>
      <c r="B20" s="67"/>
      <c r="C20" s="68"/>
      <c r="D20" s="78"/>
      <c r="E20" s="92" t="s">
        <v>91</v>
      </c>
      <c r="F20" s="227" t="s">
        <v>92</v>
      </c>
      <c r="G20" s="230" t="s">
        <v>93</v>
      </c>
      <c r="H20" s="231">
        <v>12</v>
      </c>
      <c r="I20" s="230" t="s">
        <v>94</v>
      </c>
      <c r="J20" s="230"/>
      <c r="K20" s="230"/>
      <c r="L20" s="231" t="s">
        <v>37</v>
      </c>
      <c r="M20" s="233">
        <v>100000000</v>
      </c>
      <c r="N20" s="71">
        <f>SUM(M20:M21)</f>
        <v>170000000</v>
      </c>
      <c r="O20" s="72"/>
      <c r="P20" s="73">
        <f t="shared" si="0"/>
        <v>0</v>
      </c>
      <c r="Q20" s="72"/>
      <c r="R20" s="72"/>
      <c r="S20" s="72"/>
      <c r="T20" s="72"/>
      <c r="U20" s="99"/>
      <c r="V20" s="118" t="s">
        <v>38</v>
      </c>
    </row>
    <row r="21" spans="1:23" ht="96.75" customHeight="1" thickBot="1" x14ac:dyDescent="0.3">
      <c r="A21" s="66"/>
      <c r="B21" s="67"/>
      <c r="C21" s="68"/>
      <c r="D21" s="78"/>
      <c r="E21" s="97"/>
      <c r="F21" s="229"/>
      <c r="G21" s="238" t="s">
        <v>95</v>
      </c>
      <c r="H21" s="239">
        <v>13</v>
      </c>
      <c r="I21" s="238" t="s">
        <v>96</v>
      </c>
      <c r="J21" s="239" t="s">
        <v>97</v>
      </c>
      <c r="K21" s="239" t="s">
        <v>98</v>
      </c>
      <c r="L21" s="239" t="s">
        <v>37</v>
      </c>
      <c r="M21" s="241">
        <v>70000000</v>
      </c>
      <c r="N21" s="87"/>
      <c r="O21" s="88"/>
      <c r="P21" s="98">
        <f t="shared" si="0"/>
        <v>0</v>
      </c>
      <c r="Q21" s="88"/>
      <c r="R21" s="88"/>
      <c r="S21" s="88"/>
      <c r="T21" s="88"/>
      <c r="U21" s="90"/>
      <c r="V21" s="91"/>
    </row>
    <row r="22" spans="1:23" ht="65.25" customHeight="1" x14ac:dyDescent="0.25">
      <c r="A22" s="66"/>
      <c r="B22" s="67"/>
      <c r="C22" s="68"/>
      <c r="D22" s="78"/>
      <c r="E22" s="92" t="s">
        <v>99</v>
      </c>
      <c r="F22" s="119" t="s">
        <v>100</v>
      </c>
      <c r="G22" s="243" t="s">
        <v>101</v>
      </c>
      <c r="H22" s="244">
        <v>14</v>
      </c>
      <c r="I22" s="243" t="s">
        <v>102</v>
      </c>
      <c r="J22" s="244" t="s">
        <v>103</v>
      </c>
      <c r="K22" s="244" t="s">
        <v>104</v>
      </c>
      <c r="L22" s="244" t="s">
        <v>37</v>
      </c>
      <c r="M22" s="246">
        <v>120000000</v>
      </c>
      <c r="N22" s="93">
        <f>SUM(M22:M25)</f>
        <v>560000000</v>
      </c>
      <c r="O22" s="75"/>
      <c r="P22" s="94">
        <f t="shared" si="0"/>
        <v>0</v>
      </c>
      <c r="Q22" s="75"/>
      <c r="R22" s="75"/>
      <c r="S22" s="75"/>
      <c r="T22" s="75"/>
      <c r="U22" s="76"/>
      <c r="V22" s="95" t="s">
        <v>38</v>
      </c>
    </row>
    <row r="23" spans="1:23" ht="182.25" customHeight="1" x14ac:dyDescent="0.25">
      <c r="A23" s="66"/>
      <c r="B23" s="67"/>
      <c r="C23" s="68"/>
      <c r="D23" s="78"/>
      <c r="E23" s="96"/>
      <c r="F23" s="120"/>
      <c r="G23" s="234" t="s">
        <v>105</v>
      </c>
      <c r="H23" s="235">
        <v>15</v>
      </c>
      <c r="I23" s="234" t="s">
        <v>106</v>
      </c>
      <c r="J23" s="235" t="s">
        <v>107</v>
      </c>
      <c r="K23" s="235" t="s">
        <v>108</v>
      </c>
      <c r="L23" s="235" t="s">
        <v>109</v>
      </c>
      <c r="M23" s="237">
        <v>140000000</v>
      </c>
      <c r="N23" s="80"/>
      <c r="O23" s="81"/>
      <c r="P23" s="82">
        <f t="shared" si="0"/>
        <v>0</v>
      </c>
      <c r="Q23" s="81"/>
      <c r="R23" s="81"/>
      <c r="S23" s="81"/>
      <c r="T23" s="81"/>
      <c r="U23" s="84"/>
      <c r="V23" s="121" t="s">
        <v>38</v>
      </c>
    </row>
    <row r="24" spans="1:23" ht="115.5" customHeight="1" x14ac:dyDescent="0.25">
      <c r="A24" s="66"/>
      <c r="B24" s="67"/>
      <c r="C24" s="68"/>
      <c r="D24" s="78"/>
      <c r="E24" s="96"/>
      <c r="F24" s="120"/>
      <c r="G24" s="234" t="s">
        <v>110</v>
      </c>
      <c r="H24" s="235">
        <v>16</v>
      </c>
      <c r="I24" s="234" t="s">
        <v>111</v>
      </c>
      <c r="J24" s="235" t="s">
        <v>112</v>
      </c>
      <c r="K24" s="235" t="s">
        <v>113</v>
      </c>
      <c r="L24" s="235" t="s">
        <v>109</v>
      </c>
      <c r="M24" s="237">
        <v>120000000</v>
      </c>
      <c r="N24" s="80"/>
      <c r="O24" s="81"/>
      <c r="P24" s="82">
        <f t="shared" si="0"/>
        <v>0</v>
      </c>
      <c r="Q24" s="81"/>
      <c r="R24" s="81"/>
      <c r="S24" s="81"/>
      <c r="T24" s="81"/>
      <c r="U24" s="84"/>
      <c r="V24" s="121" t="s">
        <v>80</v>
      </c>
    </row>
    <row r="25" spans="1:23" ht="80.25" customHeight="1" thickBot="1" x14ac:dyDescent="0.3">
      <c r="A25" s="66"/>
      <c r="B25" s="67"/>
      <c r="C25" s="68"/>
      <c r="D25" s="78"/>
      <c r="E25" s="97"/>
      <c r="F25" s="122"/>
      <c r="G25" s="257" t="s">
        <v>114</v>
      </c>
      <c r="H25" s="258">
        <v>17</v>
      </c>
      <c r="I25" s="257" t="s">
        <v>115</v>
      </c>
      <c r="J25" s="258" t="s">
        <v>116</v>
      </c>
      <c r="K25" s="258" t="s">
        <v>113</v>
      </c>
      <c r="L25" s="258" t="s">
        <v>117</v>
      </c>
      <c r="M25" s="259">
        <v>180000000</v>
      </c>
      <c r="N25" s="123"/>
      <c r="O25" s="124"/>
      <c r="P25" s="125">
        <f t="shared" si="0"/>
        <v>0</v>
      </c>
      <c r="Q25" s="124"/>
      <c r="R25" s="124"/>
      <c r="S25" s="124"/>
      <c r="T25" s="124"/>
      <c r="U25" s="105"/>
      <c r="V25" s="126" t="s">
        <v>38</v>
      </c>
    </row>
    <row r="26" spans="1:23" ht="134.25" customHeight="1" thickBot="1" x14ac:dyDescent="0.3">
      <c r="A26" s="66"/>
      <c r="B26" s="67"/>
      <c r="C26" s="68"/>
      <c r="D26" s="78"/>
      <c r="E26" s="127" t="s">
        <v>118</v>
      </c>
      <c r="F26" s="253" t="s">
        <v>119</v>
      </c>
      <c r="G26" s="254" t="s">
        <v>120</v>
      </c>
      <c r="H26" s="255">
        <v>18</v>
      </c>
      <c r="I26" s="254" t="s">
        <v>121</v>
      </c>
      <c r="J26" s="255" t="s">
        <v>122</v>
      </c>
      <c r="K26" s="255" t="s">
        <v>123</v>
      </c>
      <c r="L26" s="255" t="s">
        <v>117</v>
      </c>
      <c r="M26" s="256">
        <v>200000000</v>
      </c>
      <c r="N26" s="128">
        <f>SUM(M26)</f>
        <v>200000000</v>
      </c>
      <c r="O26" s="129"/>
      <c r="P26" s="115">
        <f t="shared" si="0"/>
        <v>0</v>
      </c>
      <c r="Q26" s="129"/>
      <c r="R26" s="129"/>
      <c r="S26" s="129"/>
      <c r="T26" s="129"/>
      <c r="U26" s="130"/>
      <c r="V26" s="117" t="s">
        <v>80</v>
      </c>
    </row>
    <row r="27" spans="1:23" ht="125.25" customHeight="1" thickBot="1" x14ac:dyDescent="0.3">
      <c r="A27" s="66"/>
      <c r="B27" s="67"/>
      <c r="C27" s="68"/>
      <c r="D27" s="78"/>
      <c r="E27" s="112" t="s">
        <v>124</v>
      </c>
      <c r="F27" s="253" t="s">
        <v>125</v>
      </c>
      <c r="G27" s="254" t="s">
        <v>126</v>
      </c>
      <c r="H27" s="255">
        <v>19</v>
      </c>
      <c r="I27" s="254" t="s">
        <v>127</v>
      </c>
      <c r="J27" s="255" t="s">
        <v>128</v>
      </c>
      <c r="K27" s="255" t="s">
        <v>129</v>
      </c>
      <c r="L27" s="255" t="s">
        <v>117</v>
      </c>
      <c r="M27" s="256">
        <v>300000000</v>
      </c>
      <c r="N27" s="128">
        <f>SUM(M27)</f>
        <v>300000000</v>
      </c>
      <c r="O27" s="129"/>
      <c r="P27" s="115">
        <f t="shared" si="0"/>
        <v>0</v>
      </c>
      <c r="Q27" s="129"/>
      <c r="R27" s="129"/>
      <c r="S27" s="129"/>
      <c r="T27" s="129"/>
      <c r="U27" s="130"/>
      <c r="V27" s="117" t="s">
        <v>80</v>
      </c>
    </row>
    <row r="28" spans="1:23" ht="299.25" customHeight="1" x14ac:dyDescent="0.25">
      <c r="A28" s="66"/>
      <c r="B28" s="67"/>
      <c r="C28" s="68"/>
      <c r="D28" s="78"/>
      <c r="E28" s="131" t="s">
        <v>130</v>
      </c>
      <c r="F28" s="227" t="s">
        <v>131</v>
      </c>
      <c r="G28" s="230" t="s">
        <v>132</v>
      </c>
      <c r="H28" s="231">
        <v>20</v>
      </c>
      <c r="I28" s="230" t="s">
        <v>133</v>
      </c>
      <c r="J28" s="231" t="s">
        <v>134</v>
      </c>
      <c r="K28" s="231" t="s">
        <v>135</v>
      </c>
      <c r="L28" s="231" t="s">
        <v>37</v>
      </c>
      <c r="M28" s="233">
        <v>180000000</v>
      </c>
      <c r="N28" s="132">
        <f>SUM(M28:M29)</f>
        <v>240000000</v>
      </c>
      <c r="O28" s="133"/>
      <c r="P28" s="134">
        <f t="shared" si="0"/>
        <v>0</v>
      </c>
      <c r="Q28" s="133"/>
      <c r="R28" s="133"/>
      <c r="S28" s="133"/>
      <c r="T28" s="133"/>
      <c r="U28" s="133"/>
      <c r="V28" s="135"/>
      <c r="W28" s="136"/>
    </row>
    <row r="29" spans="1:23" ht="123.75" customHeight="1" thickBot="1" x14ac:dyDescent="0.3">
      <c r="A29" s="66"/>
      <c r="B29" s="67"/>
      <c r="C29" s="68"/>
      <c r="D29" s="78"/>
      <c r="E29" s="137"/>
      <c r="F29" s="260"/>
      <c r="G29" s="257" t="s">
        <v>136</v>
      </c>
      <c r="H29" s="258">
        <v>21</v>
      </c>
      <c r="I29" s="257" t="s">
        <v>137</v>
      </c>
      <c r="J29" s="257"/>
      <c r="K29" s="257"/>
      <c r="L29" s="258" t="s">
        <v>109</v>
      </c>
      <c r="M29" s="261">
        <v>60000000</v>
      </c>
      <c r="N29" s="138"/>
      <c r="O29" s="139"/>
      <c r="P29" s="140">
        <f t="shared" si="0"/>
        <v>0</v>
      </c>
      <c r="Q29" s="139"/>
      <c r="R29" s="139"/>
      <c r="S29" s="139"/>
      <c r="T29" s="139"/>
      <c r="U29" s="139"/>
      <c r="V29" s="141" t="s">
        <v>138</v>
      </c>
    </row>
    <row r="30" spans="1:23" ht="204" customHeight="1" thickBot="1" x14ac:dyDescent="0.3">
      <c r="A30" s="66"/>
      <c r="B30" s="67"/>
      <c r="C30" s="68"/>
      <c r="D30" s="78"/>
      <c r="E30" s="112" t="s">
        <v>139</v>
      </c>
      <c r="F30" s="253" t="s">
        <v>140</v>
      </c>
      <c r="G30" s="254" t="s">
        <v>141</v>
      </c>
      <c r="H30" s="255">
        <v>22</v>
      </c>
      <c r="I30" s="254" t="s">
        <v>142</v>
      </c>
      <c r="J30" s="254" t="s">
        <v>143</v>
      </c>
      <c r="K30" s="255" t="s">
        <v>144</v>
      </c>
      <c r="L30" s="255" t="s">
        <v>109</v>
      </c>
      <c r="M30" s="256">
        <v>130000000</v>
      </c>
      <c r="N30" s="128">
        <f>SUM(M30)</f>
        <v>130000000</v>
      </c>
      <c r="O30" s="129"/>
      <c r="P30" s="115" t="e">
        <f>+#REF!/N30</f>
        <v>#REF!</v>
      </c>
      <c r="Q30" s="129"/>
      <c r="R30" s="129"/>
      <c r="S30" s="129"/>
      <c r="T30" s="129"/>
      <c r="U30" s="130"/>
      <c r="V30" s="117"/>
    </row>
    <row r="31" spans="1:23" ht="129.75" customHeight="1" x14ac:dyDescent="0.25">
      <c r="A31" s="66"/>
      <c r="B31" s="67"/>
      <c r="C31" s="68"/>
      <c r="D31" s="78"/>
      <c r="E31" s="131" t="s">
        <v>145</v>
      </c>
      <c r="F31" s="227" t="s">
        <v>146</v>
      </c>
      <c r="G31" s="230" t="s">
        <v>147</v>
      </c>
      <c r="H31" s="231">
        <v>23</v>
      </c>
      <c r="I31" s="230" t="s">
        <v>148</v>
      </c>
      <c r="J31" s="230"/>
      <c r="K31" s="231"/>
      <c r="L31" s="231" t="s">
        <v>109</v>
      </c>
      <c r="M31" s="233">
        <v>50000000</v>
      </c>
      <c r="N31" s="71">
        <f>SUM(M31:M32)</f>
        <v>930000000</v>
      </c>
      <c r="O31" s="72"/>
      <c r="P31" s="73" t="e">
        <f>+#REF!/M31</f>
        <v>#REF!</v>
      </c>
      <c r="Q31" s="72"/>
      <c r="R31" s="72"/>
      <c r="S31" s="72"/>
      <c r="T31" s="72"/>
      <c r="U31" s="99"/>
      <c r="V31" s="118"/>
    </row>
    <row r="32" spans="1:23" ht="153.75" customHeight="1" thickBot="1" x14ac:dyDescent="0.3">
      <c r="A32" s="66"/>
      <c r="B32" s="67"/>
      <c r="C32" s="68"/>
      <c r="D32" s="142"/>
      <c r="E32" s="97"/>
      <c r="F32" s="260"/>
      <c r="G32" s="257" t="s">
        <v>149</v>
      </c>
      <c r="H32" s="258">
        <v>24</v>
      </c>
      <c r="I32" s="257" t="s">
        <v>150</v>
      </c>
      <c r="J32" s="257"/>
      <c r="K32" s="257"/>
      <c r="L32" s="258" t="s">
        <v>151</v>
      </c>
      <c r="M32" s="259">
        <v>880000000</v>
      </c>
      <c r="N32" s="123"/>
      <c r="O32" s="124"/>
      <c r="P32" s="125" t="e">
        <f>+#REF!/M32</f>
        <v>#REF!</v>
      </c>
      <c r="Q32" s="124"/>
      <c r="R32" s="124"/>
      <c r="S32" s="124"/>
      <c r="T32" s="124"/>
      <c r="U32" s="105"/>
      <c r="V32" s="126"/>
    </row>
    <row r="33" spans="1:22" ht="135" customHeight="1" x14ac:dyDescent="0.25">
      <c r="A33" s="66"/>
      <c r="B33" s="67"/>
      <c r="C33" s="68" t="s">
        <v>152</v>
      </c>
      <c r="D33" s="143" t="s">
        <v>153</v>
      </c>
      <c r="E33" s="70" t="s">
        <v>154</v>
      </c>
      <c r="F33" s="227" t="s">
        <v>155</v>
      </c>
      <c r="G33" s="262" t="s">
        <v>156</v>
      </c>
      <c r="H33" s="263">
        <v>25</v>
      </c>
      <c r="I33" s="262" t="s">
        <v>157</v>
      </c>
      <c r="J33" s="263" t="s">
        <v>158</v>
      </c>
      <c r="K33" s="263" t="s">
        <v>159</v>
      </c>
      <c r="L33" s="263" t="s">
        <v>58</v>
      </c>
      <c r="M33" s="233">
        <v>70000000</v>
      </c>
      <c r="N33" s="144">
        <f>SUM(M33:M41)</f>
        <v>1356000000</v>
      </c>
      <c r="O33" s="145"/>
      <c r="P33" s="146">
        <f t="shared" ref="P33:P67" si="1">+O33/M33</f>
        <v>0</v>
      </c>
      <c r="Q33" s="145"/>
      <c r="R33" s="145"/>
      <c r="S33" s="145"/>
      <c r="T33" s="145"/>
      <c r="U33" s="147"/>
      <c r="V33" s="118"/>
    </row>
    <row r="34" spans="1:22" ht="190.5" customHeight="1" x14ac:dyDescent="0.25">
      <c r="A34" s="66"/>
      <c r="B34" s="67"/>
      <c r="C34" s="68"/>
      <c r="D34" s="148"/>
      <c r="E34" s="79"/>
      <c r="F34" s="228"/>
      <c r="G34" s="264" t="s">
        <v>160</v>
      </c>
      <c r="H34" s="265">
        <v>26</v>
      </c>
      <c r="I34" s="264" t="s">
        <v>161</v>
      </c>
      <c r="J34" s="236" t="s">
        <v>162</v>
      </c>
      <c r="K34" s="265" t="s">
        <v>163</v>
      </c>
      <c r="L34" s="265" t="s">
        <v>58</v>
      </c>
      <c r="M34" s="237">
        <v>180000000</v>
      </c>
      <c r="N34" s="149"/>
      <c r="O34" s="150"/>
      <c r="P34" s="151">
        <f t="shared" si="1"/>
        <v>0</v>
      </c>
      <c r="Q34" s="150"/>
      <c r="R34" s="150"/>
      <c r="S34" s="150"/>
      <c r="T34" s="150"/>
      <c r="U34" s="152"/>
      <c r="V34" s="85"/>
    </row>
    <row r="35" spans="1:22" ht="113.25" customHeight="1" x14ac:dyDescent="0.25">
      <c r="A35" s="66"/>
      <c r="B35" s="67"/>
      <c r="C35" s="68"/>
      <c r="D35" s="148"/>
      <c r="E35" s="79"/>
      <c r="F35" s="228"/>
      <c r="G35" s="264" t="s">
        <v>164</v>
      </c>
      <c r="H35" s="265">
        <v>27</v>
      </c>
      <c r="I35" s="264" t="s">
        <v>165</v>
      </c>
      <c r="J35" s="265" t="s">
        <v>166</v>
      </c>
      <c r="K35" s="265" t="s">
        <v>167</v>
      </c>
      <c r="L35" s="265" t="s">
        <v>37</v>
      </c>
      <c r="M35" s="237">
        <v>140000000</v>
      </c>
      <c r="N35" s="149"/>
      <c r="O35" s="150"/>
      <c r="P35" s="151">
        <f t="shared" si="1"/>
        <v>0</v>
      </c>
      <c r="Q35" s="150"/>
      <c r="R35" s="150"/>
      <c r="S35" s="150"/>
      <c r="T35" s="150"/>
      <c r="U35" s="152"/>
      <c r="V35" s="85"/>
    </row>
    <row r="36" spans="1:22" ht="129.75" customHeight="1" x14ac:dyDescent="0.25">
      <c r="A36" s="66"/>
      <c r="B36" s="67"/>
      <c r="C36" s="68"/>
      <c r="D36" s="148"/>
      <c r="E36" s="79"/>
      <c r="F36" s="228"/>
      <c r="G36" s="264" t="s">
        <v>168</v>
      </c>
      <c r="H36" s="265">
        <v>28</v>
      </c>
      <c r="I36" s="264" t="s">
        <v>169</v>
      </c>
      <c r="J36" s="236" t="s">
        <v>170</v>
      </c>
      <c r="K36" s="265" t="s">
        <v>72</v>
      </c>
      <c r="L36" s="265" t="s">
        <v>58</v>
      </c>
      <c r="M36" s="237">
        <v>200000000</v>
      </c>
      <c r="N36" s="149"/>
      <c r="O36" s="150"/>
      <c r="P36" s="151">
        <f t="shared" si="1"/>
        <v>0</v>
      </c>
      <c r="Q36" s="150"/>
      <c r="R36" s="150"/>
      <c r="S36" s="150"/>
      <c r="T36" s="150"/>
      <c r="U36" s="152"/>
      <c r="V36" s="121"/>
    </row>
    <row r="37" spans="1:22" ht="75.75" customHeight="1" x14ac:dyDescent="0.25">
      <c r="A37" s="66"/>
      <c r="B37" s="67"/>
      <c r="C37" s="68"/>
      <c r="D37" s="148"/>
      <c r="E37" s="79"/>
      <c r="F37" s="228"/>
      <c r="G37" s="264" t="s">
        <v>171</v>
      </c>
      <c r="H37" s="265">
        <v>29</v>
      </c>
      <c r="I37" s="264" t="s">
        <v>172</v>
      </c>
      <c r="J37" s="236" t="s">
        <v>173</v>
      </c>
      <c r="K37" s="265" t="s">
        <v>72</v>
      </c>
      <c r="L37" s="265" t="s">
        <v>58</v>
      </c>
      <c r="M37" s="237">
        <v>100000000</v>
      </c>
      <c r="N37" s="149"/>
      <c r="O37" s="150"/>
      <c r="P37" s="151">
        <f t="shared" si="1"/>
        <v>0</v>
      </c>
      <c r="Q37" s="150"/>
      <c r="R37" s="150"/>
      <c r="S37" s="150"/>
      <c r="T37" s="150"/>
      <c r="U37" s="152"/>
      <c r="V37" s="85"/>
    </row>
    <row r="38" spans="1:22" ht="164.25" customHeight="1" x14ac:dyDescent="0.25">
      <c r="A38" s="66"/>
      <c r="B38" s="67"/>
      <c r="C38" s="68"/>
      <c r="D38" s="148"/>
      <c r="E38" s="79"/>
      <c r="F38" s="228"/>
      <c r="G38" s="264" t="s">
        <v>174</v>
      </c>
      <c r="H38" s="265">
        <v>30</v>
      </c>
      <c r="I38" s="264" t="s">
        <v>175</v>
      </c>
      <c r="J38" s="236" t="s">
        <v>176</v>
      </c>
      <c r="K38" s="265" t="s">
        <v>177</v>
      </c>
      <c r="L38" s="265" t="s">
        <v>58</v>
      </c>
      <c r="M38" s="237">
        <v>420000000</v>
      </c>
      <c r="N38" s="149"/>
      <c r="O38" s="150"/>
      <c r="P38" s="151">
        <f t="shared" si="1"/>
        <v>0</v>
      </c>
      <c r="Q38" s="150"/>
      <c r="R38" s="150"/>
      <c r="S38" s="150"/>
      <c r="T38" s="150"/>
      <c r="U38" s="152"/>
      <c r="V38" s="121"/>
    </row>
    <row r="39" spans="1:22" ht="108" customHeight="1" x14ac:dyDescent="0.25">
      <c r="A39" s="66"/>
      <c r="B39" s="67"/>
      <c r="C39" s="68"/>
      <c r="D39" s="148"/>
      <c r="E39" s="79"/>
      <c r="F39" s="228"/>
      <c r="G39" s="264" t="s">
        <v>178</v>
      </c>
      <c r="H39" s="265">
        <v>31</v>
      </c>
      <c r="I39" s="264" t="s">
        <v>179</v>
      </c>
      <c r="J39" s="236" t="s">
        <v>180</v>
      </c>
      <c r="K39" s="265" t="s">
        <v>72</v>
      </c>
      <c r="L39" s="265" t="s">
        <v>58</v>
      </c>
      <c r="M39" s="237">
        <v>120000000</v>
      </c>
      <c r="N39" s="149"/>
      <c r="O39" s="150"/>
      <c r="P39" s="151">
        <f t="shared" si="1"/>
        <v>0</v>
      </c>
      <c r="Q39" s="150"/>
      <c r="R39" s="150"/>
      <c r="S39" s="150"/>
      <c r="T39" s="150"/>
      <c r="U39" s="152"/>
      <c r="V39" s="85" t="s">
        <v>80</v>
      </c>
    </row>
    <row r="40" spans="1:22" ht="207.75" customHeight="1" x14ac:dyDescent="0.25">
      <c r="A40" s="66"/>
      <c r="B40" s="67"/>
      <c r="C40" s="68"/>
      <c r="D40" s="148"/>
      <c r="E40" s="79"/>
      <c r="F40" s="228"/>
      <c r="G40" s="264" t="s">
        <v>181</v>
      </c>
      <c r="H40" s="265">
        <v>32</v>
      </c>
      <c r="I40" s="264" t="s">
        <v>182</v>
      </c>
      <c r="J40" s="236" t="s">
        <v>183</v>
      </c>
      <c r="K40" s="265"/>
      <c r="L40" s="265" t="s">
        <v>58</v>
      </c>
      <c r="M40" s="237">
        <v>70000000</v>
      </c>
      <c r="N40" s="149"/>
      <c r="O40" s="150"/>
      <c r="P40" s="151">
        <f t="shared" si="1"/>
        <v>0</v>
      </c>
      <c r="Q40" s="150"/>
      <c r="R40" s="150"/>
      <c r="S40" s="150"/>
      <c r="T40" s="150"/>
      <c r="U40" s="152"/>
      <c r="V40" s="85" t="s">
        <v>80</v>
      </c>
    </row>
    <row r="41" spans="1:22" ht="153.75" customHeight="1" thickBot="1" x14ac:dyDescent="0.3">
      <c r="A41" s="66"/>
      <c r="B41" s="67"/>
      <c r="C41" s="68"/>
      <c r="D41" s="153"/>
      <c r="E41" s="86"/>
      <c r="F41" s="229"/>
      <c r="G41" s="266" t="s">
        <v>184</v>
      </c>
      <c r="H41" s="267">
        <v>33</v>
      </c>
      <c r="I41" s="266" t="s">
        <v>185</v>
      </c>
      <c r="J41" s="266"/>
      <c r="K41" s="266"/>
      <c r="L41" s="267" t="s">
        <v>58</v>
      </c>
      <c r="M41" s="241">
        <v>56000000</v>
      </c>
      <c r="N41" s="154"/>
      <c r="O41" s="155"/>
      <c r="P41" s="156">
        <f t="shared" si="1"/>
        <v>0</v>
      </c>
      <c r="Q41" s="155"/>
      <c r="R41" s="155"/>
      <c r="S41" s="155"/>
      <c r="T41" s="155"/>
      <c r="U41" s="157"/>
      <c r="V41" s="158" t="s">
        <v>80</v>
      </c>
    </row>
    <row r="42" spans="1:22" ht="171" customHeight="1" x14ac:dyDescent="0.25">
      <c r="A42" s="66"/>
      <c r="B42" s="67"/>
      <c r="C42" s="68" t="s">
        <v>186</v>
      </c>
      <c r="D42" s="143" t="s">
        <v>187</v>
      </c>
      <c r="E42" s="70" t="s">
        <v>188</v>
      </c>
      <c r="F42" s="242" t="s">
        <v>189</v>
      </c>
      <c r="G42" s="243" t="s">
        <v>190</v>
      </c>
      <c r="H42" s="244">
        <v>34</v>
      </c>
      <c r="I42" s="243" t="s">
        <v>191</v>
      </c>
      <c r="J42" s="244" t="s">
        <v>192</v>
      </c>
      <c r="K42" s="244" t="s">
        <v>193</v>
      </c>
      <c r="L42" s="244" t="s">
        <v>194</v>
      </c>
      <c r="M42" s="246">
        <v>220000000</v>
      </c>
      <c r="N42" s="93">
        <f>SUM(M42:M45)</f>
        <v>1420000000</v>
      </c>
      <c r="O42" s="75"/>
      <c r="P42" s="94">
        <f t="shared" si="1"/>
        <v>0</v>
      </c>
      <c r="Q42" s="75"/>
      <c r="R42" s="75"/>
      <c r="S42" s="75"/>
      <c r="T42" s="75"/>
      <c r="U42" s="76"/>
      <c r="V42" s="159" t="s">
        <v>80</v>
      </c>
    </row>
    <row r="43" spans="1:22" ht="209.25" customHeight="1" x14ac:dyDescent="0.25">
      <c r="A43" s="66"/>
      <c r="B43" s="67"/>
      <c r="C43" s="68"/>
      <c r="D43" s="148"/>
      <c r="E43" s="79"/>
      <c r="F43" s="228"/>
      <c r="G43" s="234" t="s">
        <v>195</v>
      </c>
      <c r="H43" s="235">
        <v>35</v>
      </c>
      <c r="I43" s="234" t="s">
        <v>196</v>
      </c>
      <c r="J43" s="235"/>
      <c r="K43" s="235"/>
      <c r="L43" s="235" t="s">
        <v>194</v>
      </c>
      <c r="M43" s="237">
        <v>550000000</v>
      </c>
      <c r="N43" s="80"/>
      <c r="O43" s="81"/>
      <c r="P43" s="82">
        <f t="shared" si="1"/>
        <v>0</v>
      </c>
      <c r="Q43" s="81"/>
      <c r="R43" s="81"/>
      <c r="S43" s="81"/>
      <c r="T43" s="81"/>
      <c r="U43" s="84"/>
      <c r="V43" s="85"/>
    </row>
    <row r="44" spans="1:22" ht="130.5" customHeight="1" x14ac:dyDescent="0.25">
      <c r="A44" s="66"/>
      <c r="B44" s="67"/>
      <c r="C44" s="68"/>
      <c r="D44" s="148"/>
      <c r="E44" s="79"/>
      <c r="F44" s="228"/>
      <c r="G44" s="268" t="s">
        <v>197</v>
      </c>
      <c r="H44" s="235">
        <v>36</v>
      </c>
      <c r="I44" s="234" t="s">
        <v>198</v>
      </c>
      <c r="J44" s="235" t="s">
        <v>199</v>
      </c>
      <c r="K44" s="235" t="s">
        <v>200</v>
      </c>
      <c r="L44" s="235" t="s">
        <v>194</v>
      </c>
      <c r="M44" s="237">
        <v>50000000</v>
      </c>
      <c r="N44" s="80"/>
      <c r="O44" s="81"/>
      <c r="P44" s="82">
        <f t="shared" si="1"/>
        <v>0</v>
      </c>
      <c r="Q44" s="81"/>
      <c r="R44" s="81"/>
      <c r="S44" s="81"/>
      <c r="T44" s="81"/>
      <c r="U44" s="84"/>
      <c r="V44" s="85" t="s">
        <v>80</v>
      </c>
    </row>
    <row r="45" spans="1:22" ht="236.25" customHeight="1" thickBot="1" x14ac:dyDescent="0.3">
      <c r="A45" s="66"/>
      <c r="B45" s="67"/>
      <c r="C45" s="68"/>
      <c r="D45" s="148"/>
      <c r="E45" s="86"/>
      <c r="F45" s="229"/>
      <c r="G45" s="238" t="s">
        <v>201</v>
      </c>
      <c r="H45" s="239">
        <v>37</v>
      </c>
      <c r="I45" s="238" t="s">
        <v>202</v>
      </c>
      <c r="J45" s="269"/>
      <c r="K45" s="238"/>
      <c r="L45" s="239" t="s">
        <v>194</v>
      </c>
      <c r="M45" s="241">
        <v>600000000</v>
      </c>
      <c r="N45" s="87"/>
      <c r="O45" s="88"/>
      <c r="P45" s="98">
        <f t="shared" si="1"/>
        <v>0</v>
      </c>
      <c r="Q45" s="88"/>
      <c r="R45" s="88"/>
      <c r="S45" s="88"/>
      <c r="T45" s="88"/>
      <c r="U45" s="90"/>
      <c r="V45" s="91" t="s">
        <v>80</v>
      </c>
    </row>
    <row r="46" spans="1:22" ht="135" customHeight="1" x14ac:dyDescent="0.25">
      <c r="A46" s="66"/>
      <c r="B46" s="67"/>
      <c r="C46" s="68"/>
      <c r="D46" s="148"/>
      <c r="E46" s="70" t="s">
        <v>203</v>
      </c>
      <c r="F46" s="242" t="s">
        <v>204</v>
      </c>
      <c r="G46" s="243" t="s">
        <v>205</v>
      </c>
      <c r="H46" s="244">
        <v>38</v>
      </c>
      <c r="I46" s="243" t="s">
        <v>206</v>
      </c>
      <c r="J46" s="270"/>
      <c r="K46" s="243"/>
      <c r="L46" s="244" t="s">
        <v>194</v>
      </c>
      <c r="M46" s="271">
        <v>180000000</v>
      </c>
      <c r="N46" s="160">
        <f>SUM(M46:M47)</f>
        <v>310000000</v>
      </c>
      <c r="O46" s="161"/>
      <c r="P46" s="162">
        <f t="shared" si="1"/>
        <v>0</v>
      </c>
      <c r="Q46" s="161"/>
      <c r="R46" s="161"/>
      <c r="S46" s="161"/>
      <c r="T46" s="161"/>
      <c r="U46" s="163"/>
      <c r="V46" s="164" t="s">
        <v>80</v>
      </c>
    </row>
    <row r="47" spans="1:22" ht="139.5" customHeight="1" thickBot="1" x14ac:dyDescent="0.3">
      <c r="A47" s="66"/>
      <c r="B47" s="67"/>
      <c r="C47" s="68"/>
      <c r="D47" s="148"/>
      <c r="E47" s="86"/>
      <c r="F47" s="229"/>
      <c r="G47" s="238" t="s">
        <v>207</v>
      </c>
      <c r="H47" s="239">
        <v>39</v>
      </c>
      <c r="I47" s="238" t="s">
        <v>208</v>
      </c>
      <c r="J47" s="269"/>
      <c r="K47" s="238"/>
      <c r="L47" s="239" t="s">
        <v>194</v>
      </c>
      <c r="M47" s="272">
        <v>130000000</v>
      </c>
      <c r="N47" s="165"/>
      <c r="O47" s="166"/>
      <c r="P47" s="167">
        <f t="shared" si="1"/>
        <v>0</v>
      </c>
      <c r="Q47" s="166"/>
      <c r="R47" s="166"/>
      <c r="S47" s="166"/>
      <c r="T47" s="166"/>
      <c r="U47" s="168"/>
      <c r="V47" s="91" t="s">
        <v>80</v>
      </c>
    </row>
    <row r="48" spans="1:22" ht="228" customHeight="1" thickBot="1" x14ac:dyDescent="0.3">
      <c r="A48" s="66"/>
      <c r="B48" s="67"/>
      <c r="C48" s="68"/>
      <c r="D48" s="148"/>
      <c r="E48" s="112" t="s">
        <v>209</v>
      </c>
      <c r="F48" s="273" t="s">
        <v>210</v>
      </c>
      <c r="G48" s="274" t="s">
        <v>211</v>
      </c>
      <c r="H48" s="275">
        <v>40</v>
      </c>
      <c r="I48" s="274" t="s">
        <v>212</v>
      </c>
      <c r="J48" s="276"/>
      <c r="K48" s="274"/>
      <c r="L48" s="275" t="s">
        <v>194</v>
      </c>
      <c r="M48" s="277">
        <v>320000000</v>
      </c>
      <c r="N48" s="169">
        <f>SUM(M48)</f>
        <v>320000000</v>
      </c>
      <c r="O48" s="170"/>
      <c r="P48" s="171">
        <f t="shared" si="1"/>
        <v>0</v>
      </c>
      <c r="Q48" s="170"/>
      <c r="R48" s="170"/>
      <c r="S48" s="170"/>
      <c r="T48" s="170"/>
      <c r="U48" s="172"/>
      <c r="V48" s="173"/>
    </row>
    <row r="49" spans="1:22" ht="138" customHeight="1" thickBot="1" x14ac:dyDescent="0.3">
      <c r="A49" s="66"/>
      <c r="B49" s="67"/>
      <c r="C49" s="68"/>
      <c r="D49" s="148"/>
      <c r="E49" s="174" t="s">
        <v>213</v>
      </c>
      <c r="F49" s="278" t="s">
        <v>214</v>
      </c>
      <c r="G49" s="279" t="s">
        <v>215</v>
      </c>
      <c r="H49" s="255">
        <v>41</v>
      </c>
      <c r="I49" s="279" t="s">
        <v>216</v>
      </c>
      <c r="J49" s="279"/>
      <c r="K49" s="255" t="s">
        <v>217</v>
      </c>
      <c r="L49" s="255" t="s">
        <v>194</v>
      </c>
      <c r="M49" s="256">
        <v>140000000</v>
      </c>
      <c r="N49" s="175">
        <f>SUM(M49)</f>
        <v>140000000</v>
      </c>
      <c r="O49" s="176"/>
      <c r="P49" s="115">
        <f t="shared" si="1"/>
        <v>0</v>
      </c>
      <c r="Q49" s="176"/>
      <c r="R49" s="176"/>
      <c r="S49" s="176"/>
      <c r="T49" s="176"/>
      <c r="U49" s="177"/>
      <c r="V49" s="117" t="s">
        <v>80</v>
      </c>
    </row>
    <row r="50" spans="1:22" ht="150.75" customHeight="1" x14ac:dyDescent="0.25">
      <c r="A50" s="66"/>
      <c r="B50" s="67"/>
      <c r="C50" s="68"/>
      <c r="D50" s="148"/>
      <c r="E50" s="178" t="s">
        <v>218</v>
      </c>
      <c r="F50" s="227" t="s">
        <v>219</v>
      </c>
      <c r="G50" s="280" t="s">
        <v>220</v>
      </c>
      <c r="H50" s="231">
        <v>42</v>
      </c>
      <c r="I50" s="280" t="s">
        <v>221</v>
      </c>
      <c r="J50" s="280"/>
      <c r="K50" s="231"/>
      <c r="L50" s="231" t="s">
        <v>194</v>
      </c>
      <c r="M50" s="233">
        <v>50000000</v>
      </c>
      <c r="N50" s="179">
        <f>SUM(M50:M53)</f>
        <v>1070000000</v>
      </c>
      <c r="O50" s="180"/>
      <c r="P50" s="181">
        <f t="shared" si="1"/>
        <v>0</v>
      </c>
      <c r="Q50" s="180"/>
      <c r="R50" s="180"/>
      <c r="S50" s="180"/>
      <c r="T50" s="180"/>
      <c r="U50" s="182"/>
      <c r="V50" s="118"/>
    </row>
    <row r="51" spans="1:22" ht="176.25" customHeight="1" x14ac:dyDescent="0.25">
      <c r="A51" s="66"/>
      <c r="B51" s="67"/>
      <c r="C51" s="68"/>
      <c r="D51" s="148"/>
      <c r="E51" s="178"/>
      <c r="F51" s="228"/>
      <c r="G51" s="281" t="s">
        <v>222</v>
      </c>
      <c r="H51" s="235">
        <v>43</v>
      </c>
      <c r="I51" s="281" t="s">
        <v>223</v>
      </c>
      <c r="J51" s="281"/>
      <c r="K51" s="235"/>
      <c r="L51" s="235" t="s">
        <v>194</v>
      </c>
      <c r="M51" s="237">
        <v>50000000</v>
      </c>
      <c r="N51" s="183"/>
      <c r="O51" s="184"/>
      <c r="P51" s="185">
        <f t="shared" si="1"/>
        <v>0</v>
      </c>
      <c r="Q51" s="184"/>
      <c r="R51" s="184"/>
      <c r="S51" s="184"/>
      <c r="T51" s="184"/>
      <c r="U51" s="186"/>
      <c r="V51" s="187"/>
    </row>
    <row r="52" spans="1:22" ht="231" customHeight="1" x14ac:dyDescent="0.25">
      <c r="A52" s="66"/>
      <c r="B52" s="67"/>
      <c r="C52" s="68"/>
      <c r="D52" s="148"/>
      <c r="E52" s="178"/>
      <c r="F52" s="228"/>
      <c r="G52" s="281" t="s">
        <v>224</v>
      </c>
      <c r="H52" s="235">
        <v>44</v>
      </c>
      <c r="I52" s="281" t="s">
        <v>225</v>
      </c>
      <c r="J52" s="281"/>
      <c r="K52" s="235"/>
      <c r="L52" s="235" t="s">
        <v>194</v>
      </c>
      <c r="M52" s="237">
        <v>650000000</v>
      </c>
      <c r="N52" s="183"/>
      <c r="O52" s="184"/>
      <c r="P52" s="185">
        <f t="shared" si="1"/>
        <v>0</v>
      </c>
      <c r="Q52" s="184"/>
      <c r="R52" s="184"/>
      <c r="S52" s="184"/>
      <c r="T52" s="184"/>
      <c r="U52" s="186"/>
      <c r="V52" s="85"/>
    </row>
    <row r="53" spans="1:22" ht="225" customHeight="1" thickBot="1" x14ac:dyDescent="0.3">
      <c r="A53" s="66"/>
      <c r="B53" s="67"/>
      <c r="C53" s="68"/>
      <c r="D53" s="148"/>
      <c r="E53" s="188"/>
      <c r="F53" s="229"/>
      <c r="G53" s="238" t="s">
        <v>226</v>
      </c>
      <c r="H53" s="239">
        <v>45</v>
      </c>
      <c r="I53" s="238" t="s">
        <v>227</v>
      </c>
      <c r="J53" s="269"/>
      <c r="K53" s="238"/>
      <c r="L53" s="239" t="s">
        <v>194</v>
      </c>
      <c r="M53" s="241">
        <v>320000000</v>
      </c>
      <c r="N53" s="165"/>
      <c r="O53" s="166"/>
      <c r="P53" s="167">
        <f t="shared" si="1"/>
        <v>0</v>
      </c>
      <c r="Q53" s="166"/>
      <c r="R53" s="166"/>
      <c r="S53" s="166"/>
      <c r="T53" s="166"/>
      <c r="U53" s="168"/>
      <c r="V53" s="91"/>
    </row>
    <row r="54" spans="1:22" ht="177" customHeight="1" thickBot="1" x14ac:dyDescent="0.3">
      <c r="A54" s="66"/>
      <c r="B54" s="67"/>
      <c r="C54" s="68"/>
      <c r="D54" s="148"/>
      <c r="E54" s="112" t="s">
        <v>228</v>
      </c>
      <c r="F54" s="282" t="s">
        <v>229</v>
      </c>
      <c r="G54" s="230" t="s">
        <v>230</v>
      </c>
      <c r="H54" s="231">
        <v>46</v>
      </c>
      <c r="I54" s="230" t="s">
        <v>231</v>
      </c>
      <c r="J54" s="231" t="s">
        <v>232</v>
      </c>
      <c r="K54" s="231" t="s">
        <v>233</v>
      </c>
      <c r="L54" s="231" t="s">
        <v>194</v>
      </c>
      <c r="M54" s="233">
        <v>980000000</v>
      </c>
      <c r="N54" s="189">
        <f>M54</f>
        <v>980000000</v>
      </c>
      <c r="O54" s="190"/>
      <c r="P54" s="73">
        <f t="shared" si="1"/>
        <v>0</v>
      </c>
      <c r="Q54" s="190"/>
      <c r="R54" s="190"/>
      <c r="S54" s="190"/>
      <c r="T54" s="190"/>
      <c r="U54" s="191"/>
      <c r="V54" s="118" t="s">
        <v>80</v>
      </c>
    </row>
    <row r="55" spans="1:22" ht="139.5" customHeight="1" x14ac:dyDescent="0.25">
      <c r="A55" s="66"/>
      <c r="B55" s="67"/>
      <c r="C55" s="68"/>
      <c r="D55" s="148"/>
      <c r="E55" s="92" t="s">
        <v>234</v>
      </c>
      <c r="F55" s="228" t="s">
        <v>235</v>
      </c>
      <c r="G55" s="234" t="s">
        <v>236</v>
      </c>
      <c r="H55" s="235">
        <v>47</v>
      </c>
      <c r="I55" s="234" t="s">
        <v>237</v>
      </c>
      <c r="J55" s="281"/>
      <c r="K55" s="234"/>
      <c r="L55" s="235" t="s">
        <v>194</v>
      </c>
      <c r="M55" s="237">
        <v>300000000</v>
      </c>
      <c r="N55" s="80">
        <f>SUM(M55:M56)</f>
        <v>400000000</v>
      </c>
      <c r="O55" s="81"/>
      <c r="P55" s="82">
        <f t="shared" si="1"/>
        <v>0</v>
      </c>
      <c r="Q55" s="81"/>
      <c r="R55" s="81"/>
      <c r="S55" s="81"/>
      <c r="T55" s="81"/>
      <c r="U55" s="84"/>
      <c r="V55" s="85"/>
    </row>
    <row r="56" spans="1:22" ht="109.5" customHeight="1" thickBot="1" x14ac:dyDescent="0.3">
      <c r="A56" s="66"/>
      <c r="B56" s="67"/>
      <c r="C56" s="68"/>
      <c r="D56" s="148"/>
      <c r="E56" s="97"/>
      <c r="F56" s="228"/>
      <c r="G56" s="234" t="s">
        <v>238</v>
      </c>
      <c r="H56" s="235">
        <v>48</v>
      </c>
      <c r="I56" s="234" t="s">
        <v>239</v>
      </c>
      <c r="J56" s="281"/>
      <c r="K56" s="234"/>
      <c r="L56" s="235" t="s">
        <v>194</v>
      </c>
      <c r="M56" s="237">
        <v>100000000</v>
      </c>
      <c r="N56" s="80"/>
      <c r="O56" s="81"/>
      <c r="P56" s="82">
        <f t="shared" si="1"/>
        <v>0</v>
      </c>
      <c r="Q56" s="81"/>
      <c r="R56" s="81"/>
      <c r="S56" s="81"/>
      <c r="T56" s="81"/>
      <c r="U56" s="84"/>
      <c r="V56" s="192" t="s">
        <v>80</v>
      </c>
    </row>
    <row r="57" spans="1:22" ht="168" customHeight="1" thickBot="1" x14ac:dyDescent="0.3">
      <c r="A57" s="66"/>
      <c r="B57" s="67"/>
      <c r="C57" s="68"/>
      <c r="D57" s="148"/>
      <c r="E57" s="193" t="s">
        <v>240</v>
      </c>
      <c r="F57" s="283" t="s">
        <v>241</v>
      </c>
      <c r="G57" s="234" t="s">
        <v>242</v>
      </c>
      <c r="H57" s="235">
        <v>49</v>
      </c>
      <c r="I57" s="234" t="s">
        <v>243</v>
      </c>
      <c r="J57" s="281"/>
      <c r="K57" s="234"/>
      <c r="L57" s="235" t="s">
        <v>194</v>
      </c>
      <c r="M57" s="237">
        <v>280000000</v>
      </c>
      <c r="N57" s="194">
        <f>SUM(M57)</f>
        <v>280000000</v>
      </c>
      <c r="O57" s="195"/>
      <c r="P57" s="82">
        <f t="shared" si="1"/>
        <v>0</v>
      </c>
      <c r="Q57" s="195"/>
      <c r="R57" s="195"/>
      <c r="S57" s="195"/>
      <c r="T57" s="195"/>
      <c r="U57" s="196"/>
      <c r="V57" s="85"/>
    </row>
    <row r="58" spans="1:22" ht="112.5" customHeight="1" thickBot="1" x14ac:dyDescent="0.3">
      <c r="A58" s="66"/>
      <c r="B58" s="67"/>
      <c r="C58" s="68"/>
      <c r="D58" s="153"/>
      <c r="E58" s="112" t="s">
        <v>244</v>
      </c>
      <c r="F58" s="284" t="s">
        <v>245</v>
      </c>
      <c r="G58" s="269" t="s">
        <v>246</v>
      </c>
      <c r="H58" s="239">
        <v>50</v>
      </c>
      <c r="I58" s="269" t="s">
        <v>247</v>
      </c>
      <c r="J58" s="269"/>
      <c r="K58" s="238"/>
      <c r="L58" s="239" t="s">
        <v>248</v>
      </c>
      <c r="M58" s="241">
        <v>90000000</v>
      </c>
      <c r="N58" s="197">
        <f>SUM(M58)</f>
        <v>90000000</v>
      </c>
      <c r="O58" s="198"/>
      <c r="P58" s="98">
        <f t="shared" si="1"/>
        <v>0</v>
      </c>
      <c r="Q58" s="198"/>
      <c r="R58" s="198"/>
      <c r="S58" s="198"/>
      <c r="T58" s="198"/>
      <c r="U58" s="199"/>
      <c r="V58" s="200"/>
    </row>
    <row r="59" spans="1:22" ht="143.25" customHeight="1" x14ac:dyDescent="0.25">
      <c r="A59" s="201" t="s">
        <v>249</v>
      </c>
      <c r="B59" s="67"/>
      <c r="C59" s="68" t="s">
        <v>250</v>
      </c>
      <c r="D59" s="143" t="s">
        <v>251</v>
      </c>
      <c r="E59" s="202" t="s">
        <v>252</v>
      </c>
      <c r="F59" s="227" t="s">
        <v>253</v>
      </c>
      <c r="G59" s="280" t="s">
        <v>254</v>
      </c>
      <c r="H59" s="231">
        <v>51</v>
      </c>
      <c r="I59" s="280" t="s">
        <v>255</v>
      </c>
      <c r="J59" s="230"/>
      <c r="K59" s="230"/>
      <c r="L59" s="285" t="s">
        <v>248</v>
      </c>
      <c r="M59" s="233">
        <v>230000000</v>
      </c>
      <c r="N59" s="71">
        <f>SUM(M59:M64)</f>
        <v>690000000</v>
      </c>
      <c r="O59" s="72"/>
      <c r="P59" s="73">
        <f t="shared" si="1"/>
        <v>0</v>
      </c>
      <c r="Q59" s="72"/>
      <c r="R59" s="72"/>
      <c r="S59" s="72"/>
      <c r="T59" s="72"/>
      <c r="U59" s="99"/>
      <c r="V59" s="77" t="s">
        <v>80</v>
      </c>
    </row>
    <row r="60" spans="1:22" ht="140.25" customHeight="1" x14ac:dyDescent="0.25">
      <c r="A60" s="201"/>
      <c r="B60" s="67"/>
      <c r="C60" s="68"/>
      <c r="D60" s="148"/>
      <c r="E60" s="178"/>
      <c r="F60" s="228"/>
      <c r="G60" s="281" t="s">
        <v>256</v>
      </c>
      <c r="H60" s="235">
        <v>52</v>
      </c>
      <c r="I60" s="281" t="s">
        <v>257</v>
      </c>
      <c r="J60" s="234"/>
      <c r="K60" s="234"/>
      <c r="L60" s="248"/>
      <c r="M60" s="237">
        <v>60000000</v>
      </c>
      <c r="N60" s="80"/>
      <c r="O60" s="81"/>
      <c r="P60" s="82">
        <f t="shared" si="1"/>
        <v>0</v>
      </c>
      <c r="Q60" s="81"/>
      <c r="R60" s="81"/>
      <c r="S60" s="81"/>
      <c r="T60" s="81"/>
      <c r="U60" s="84"/>
      <c r="V60" s="85" t="s">
        <v>80</v>
      </c>
    </row>
    <row r="61" spans="1:22" ht="65.25" customHeight="1" x14ac:dyDescent="0.25">
      <c r="A61" s="201"/>
      <c r="B61" s="67"/>
      <c r="C61" s="68"/>
      <c r="D61" s="148"/>
      <c r="E61" s="178"/>
      <c r="F61" s="228"/>
      <c r="G61" s="281" t="s">
        <v>258</v>
      </c>
      <c r="H61" s="235">
        <v>53</v>
      </c>
      <c r="I61" s="281" t="s">
        <v>259</v>
      </c>
      <c r="J61" s="234"/>
      <c r="K61" s="234"/>
      <c r="L61" s="248"/>
      <c r="M61" s="237">
        <v>90000000</v>
      </c>
      <c r="N61" s="80"/>
      <c r="O61" s="81"/>
      <c r="P61" s="82">
        <f t="shared" si="1"/>
        <v>0</v>
      </c>
      <c r="Q61" s="81"/>
      <c r="R61" s="81"/>
      <c r="S61" s="81"/>
      <c r="T61" s="81"/>
      <c r="U61" s="84"/>
      <c r="V61" s="85"/>
    </row>
    <row r="62" spans="1:22" ht="77.25" customHeight="1" x14ac:dyDescent="0.25">
      <c r="A62" s="201"/>
      <c r="B62" s="67"/>
      <c r="C62" s="68"/>
      <c r="D62" s="148"/>
      <c r="E62" s="178"/>
      <c r="F62" s="228"/>
      <c r="G62" s="281" t="s">
        <v>260</v>
      </c>
      <c r="H62" s="235">
        <v>54</v>
      </c>
      <c r="I62" s="281" t="s">
        <v>261</v>
      </c>
      <c r="J62" s="234"/>
      <c r="K62" s="234"/>
      <c r="L62" s="248"/>
      <c r="M62" s="237">
        <v>90000000</v>
      </c>
      <c r="N62" s="80"/>
      <c r="O62" s="81"/>
      <c r="P62" s="82">
        <f t="shared" si="1"/>
        <v>0</v>
      </c>
      <c r="Q62" s="81"/>
      <c r="R62" s="81"/>
      <c r="S62" s="81"/>
      <c r="T62" s="81"/>
      <c r="U62" s="84"/>
      <c r="V62" s="85"/>
    </row>
    <row r="63" spans="1:22" ht="111" customHeight="1" x14ac:dyDescent="0.25">
      <c r="A63" s="201"/>
      <c r="B63" s="67"/>
      <c r="C63" s="68"/>
      <c r="D63" s="148"/>
      <c r="E63" s="178"/>
      <c r="F63" s="228"/>
      <c r="G63" s="281" t="s">
        <v>262</v>
      </c>
      <c r="H63" s="235">
        <v>55</v>
      </c>
      <c r="I63" s="281" t="s">
        <v>263</v>
      </c>
      <c r="J63" s="234"/>
      <c r="K63" s="234"/>
      <c r="L63" s="248"/>
      <c r="M63" s="237">
        <v>140000000</v>
      </c>
      <c r="N63" s="80"/>
      <c r="O63" s="81"/>
      <c r="P63" s="82">
        <f t="shared" si="1"/>
        <v>0</v>
      </c>
      <c r="Q63" s="81"/>
      <c r="R63" s="81"/>
      <c r="S63" s="81"/>
      <c r="T63" s="81"/>
      <c r="U63" s="84"/>
      <c r="V63" s="85"/>
    </row>
    <row r="64" spans="1:22" ht="176.25" customHeight="1" thickBot="1" x14ac:dyDescent="0.3">
      <c r="A64" s="201"/>
      <c r="B64" s="67"/>
      <c r="C64" s="68"/>
      <c r="D64" s="148"/>
      <c r="E64" s="203"/>
      <c r="F64" s="229"/>
      <c r="G64" s="269" t="s">
        <v>264</v>
      </c>
      <c r="H64" s="239">
        <v>56</v>
      </c>
      <c r="I64" s="269" t="s">
        <v>265</v>
      </c>
      <c r="J64" s="238"/>
      <c r="K64" s="238"/>
      <c r="L64" s="251"/>
      <c r="M64" s="241">
        <v>80000000</v>
      </c>
      <c r="N64" s="87"/>
      <c r="O64" s="88"/>
      <c r="P64" s="98">
        <f t="shared" si="1"/>
        <v>0</v>
      </c>
      <c r="Q64" s="88"/>
      <c r="R64" s="88"/>
      <c r="S64" s="88"/>
      <c r="T64" s="88"/>
      <c r="U64" s="90"/>
      <c r="V64" s="158" t="s">
        <v>80</v>
      </c>
    </row>
    <row r="65" spans="1:23" ht="168" customHeight="1" x14ac:dyDescent="0.25">
      <c r="A65" s="201"/>
      <c r="B65" s="67"/>
      <c r="C65" s="68"/>
      <c r="D65" s="148"/>
      <c r="E65" s="92" t="s">
        <v>266</v>
      </c>
      <c r="F65" s="286" t="s">
        <v>267</v>
      </c>
      <c r="G65" s="230" t="s">
        <v>268</v>
      </c>
      <c r="H65" s="231">
        <v>57</v>
      </c>
      <c r="I65" s="230" t="s">
        <v>269</v>
      </c>
      <c r="J65" s="230"/>
      <c r="K65" s="230"/>
      <c r="L65" s="231" t="s">
        <v>37</v>
      </c>
      <c r="M65" s="233">
        <v>150000000</v>
      </c>
      <c r="N65" s="71">
        <f>SUM(M65:M67)</f>
        <v>638298207</v>
      </c>
      <c r="O65" s="72"/>
      <c r="P65" s="73">
        <f t="shared" si="1"/>
        <v>0</v>
      </c>
      <c r="Q65" s="72"/>
      <c r="R65" s="72"/>
      <c r="S65" s="72"/>
      <c r="T65" s="72"/>
      <c r="U65" s="99"/>
      <c r="V65" s="204" t="s">
        <v>80</v>
      </c>
    </row>
    <row r="66" spans="1:23" ht="232.5" customHeight="1" x14ac:dyDescent="0.25">
      <c r="A66" s="201"/>
      <c r="B66" s="67"/>
      <c r="C66" s="68"/>
      <c r="D66" s="148"/>
      <c r="E66" s="96"/>
      <c r="F66" s="287"/>
      <c r="G66" s="234" t="s">
        <v>270</v>
      </c>
      <c r="H66" s="235">
        <v>58</v>
      </c>
      <c r="I66" s="234" t="s">
        <v>271</v>
      </c>
      <c r="J66" s="234"/>
      <c r="K66" s="234"/>
      <c r="L66" s="235" t="s">
        <v>37</v>
      </c>
      <c r="M66" s="237">
        <v>380000000</v>
      </c>
      <c r="N66" s="80"/>
      <c r="O66" s="81"/>
      <c r="P66" s="82">
        <f t="shared" si="1"/>
        <v>0</v>
      </c>
      <c r="Q66" s="81"/>
      <c r="R66" s="81"/>
      <c r="S66" s="81"/>
      <c r="T66" s="81"/>
      <c r="U66" s="84"/>
      <c r="V66" s="205" t="s">
        <v>80</v>
      </c>
    </row>
    <row r="67" spans="1:23" ht="180" customHeight="1" thickBot="1" x14ac:dyDescent="0.3">
      <c r="A67" s="206"/>
      <c r="B67" s="207"/>
      <c r="C67" s="208"/>
      <c r="D67" s="153"/>
      <c r="E67" s="97"/>
      <c r="F67" s="288"/>
      <c r="G67" s="238" t="s">
        <v>272</v>
      </c>
      <c r="H67" s="239">
        <v>59</v>
      </c>
      <c r="I67" s="238" t="s">
        <v>273</v>
      </c>
      <c r="J67" s="238"/>
      <c r="K67" s="238"/>
      <c r="L67" s="239" t="s">
        <v>37</v>
      </c>
      <c r="M67" s="241">
        <f>248298207-140000000</f>
        <v>108298207</v>
      </c>
      <c r="N67" s="87"/>
      <c r="O67" s="88"/>
      <c r="P67" s="98">
        <f t="shared" si="1"/>
        <v>0</v>
      </c>
      <c r="Q67" s="88"/>
      <c r="R67" s="88"/>
      <c r="S67" s="88"/>
      <c r="T67" s="88"/>
      <c r="U67" s="90"/>
      <c r="V67" s="91" t="s">
        <v>80</v>
      </c>
    </row>
    <row r="68" spans="1:23" s="217" customFormat="1" ht="39.75" customHeight="1" x14ac:dyDescent="0.35">
      <c r="A68" s="209"/>
      <c r="B68" s="210"/>
      <c r="C68" s="210"/>
      <c r="D68" s="211"/>
      <c r="E68" s="211"/>
      <c r="F68" s="212"/>
      <c r="G68" s="212"/>
      <c r="H68" s="212"/>
      <c r="I68" s="212"/>
      <c r="J68" s="212"/>
      <c r="K68" s="212"/>
      <c r="L68" s="212"/>
      <c r="M68" s="213"/>
      <c r="N68" s="213"/>
      <c r="O68" s="214"/>
      <c r="P68" s="215">
        <f>AVERAGE(P33:P67)</f>
        <v>0</v>
      </c>
      <c r="Q68" s="214"/>
      <c r="R68" s="214"/>
      <c r="S68" s="214"/>
      <c r="T68" s="214"/>
      <c r="U68" s="214"/>
      <c r="V68" s="216"/>
    </row>
    <row r="69" spans="1:23" ht="45" customHeight="1" x14ac:dyDescent="0.35">
      <c r="I69" s="220"/>
      <c r="M69" s="221"/>
      <c r="V69" s="223"/>
    </row>
    <row r="70" spans="1:23" ht="42" customHeight="1" x14ac:dyDescent="0.35">
      <c r="I70" s="220"/>
      <c r="L70" s="224"/>
      <c r="M70" s="225"/>
      <c r="W70" s="226"/>
    </row>
    <row r="71" spans="1:23" ht="33.75" customHeight="1" x14ac:dyDescent="0.25">
      <c r="L71" s="224"/>
      <c r="N71" s="222" t="s">
        <v>274</v>
      </c>
    </row>
  </sheetData>
  <mergeCells count="97">
    <mergeCell ref="L59:L64"/>
    <mergeCell ref="N59:N64"/>
    <mergeCell ref="E65:E67"/>
    <mergeCell ref="F65:F67"/>
    <mergeCell ref="N65:N67"/>
    <mergeCell ref="F50:F53"/>
    <mergeCell ref="N50:N53"/>
    <mergeCell ref="E55:E56"/>
    <mergeCell ref="F55:F56"/>
    <mergeCell ref="N55:N56"/>
    <mergeCell ref="A59:A67"/>
    <mergeCell ref="C59:C67"/>
    <mergeCell ref="D59:D67"/>
    <mergeCell ref="E59:E64"/>
    <mergeCell ref="F59:F64"/>
    <mergeCell ref="A42:A58"/>
    <mergeCell ref="C42:C58"/>
    <mergeCell ref="D42:D58"/>
    <mergeCell ref="E42:E45"/>
    <mergeCell ref="F42:F45"/>
    <mergeCell ref="N42:N45"/>
    <mergeCell ref="E46:E47"/>
    <mergeCell ref="F46:F47"/>
    <mergeCell ref="N46:N47"/>
    <mergeCell ref="E50:E53"/>
    <mergeCell ref="E31:E32"/>
    <mergeCell ref="F31:F32"/>
    <mergeCell ref="N31:N32"/>
    <mergeCell ref="A33:A41"/>
    <mergeCell ref="C33:C41"/>
    <mergeCell ref="D33:D41"/>
    <mergeCell ref="E33:E41"/>
    <mergeCell ref="F33:F41"/>
    <mergeCell ref="N33:N41"/>
    <mergeCell ref="E22:E25"/>
    <mergeCell ref="F22:F25"/>
    <mergeCell ref="N22:N25"/>
    <mergeCell ref="E28:E29"/>
    <mergeCell ref="F28:F29"/>
    <mergeCell ref="N28:N29"/>
    <mergeCell ref="O17:O18"/>
    <mergeCell ref="P17:P18"/>
    <mergeCell ref="S17:S18"/>
    <mergeCell ref="T17:T18"/>
    <mergeCell ref="V17:V18"/>
    <mergeCell ref="E20:E21"/>
    <mergeCell ref="F20:F21"/>
    <mergeCell ref="N20:N21"/>
    <mergeCell ref="E16:E18"/>
    <mergeCell ref="F16:F18"/>
    <mergeCell ref="N16:N18"/>
    <mergeCell ref="G17:G18"/>
    <mergeCell ref="H17:H18"/>
    <mergeCell ref="I17:I18"/>
    <mergeCell ref="J17:J18"/>
    <mergeCell ref="K17:K18"/>
    <mergeCell ref="L17:L18"/>
    <mergeCell ref="M17:M18"/>
    <mergeCell ref="E11:E13"/>
    <mergeCell ref="F11:F13"/>
    <mergeCell ref="N11:N13"/>
    <mergeCell ref="E14:E15"/>
    <mergeCell ref="F14:F15"/>
    <mergeCell ref="N14:N15"/>
    <mergeCell ref="S5:S6"/>
    <mergeCell ref="T5:T6"/>
    <mergeCell ref="U5:U6"/>
    <mergeCell ref="A8:A32"/>
    <mergeCell ref="B8:B67"/>
    <mergeCell ref="C8:C32"/>
    <mergeCell ref="D8:D32"/>
    <mergeCell ref="E8:E10"/>
    <mergeCell ref="F8:F10"/>
    <mergeCell ref="N8:N10"/>
    <mergeCell ref="M4:N4"/>
    <mergeCell ref="O4:O6"/>
    <mergeCell ref="P4:P6"/>
    <mergeCell ref="Q4:R4"/>
    <mergeCell ref="S4:U4"/>
    <mergeCell ref="V4:V6"/>
    <mergeCell ref="M5:M6"/>
    <mergeCell ref="N5:N6"/>
    <mergeCell ref="Q5:Q6"/>
    <mergeCell ref="R5:R6"/>
    <mergeCell ref="F4:F6"/>
    <mergeCell ref="G4:G6"/>
    <mergeCell ref="H4:H6"/>
    <mergeCell ref="I4:I6"/>
    <mergeCell ref="J4:J6"/>
    <mergeCell ref="L4:L6"/>
    <mergeCell ref="K5:K6"/>
    <mergeCell ref="A1:C3"/>
    <mergeCell ref="A4:A6"/>
    <mergeCell ref="B4:B6"/>
    <mergeCell ref="C4:C6"/>
    <mergeCell ref="D4:D6"/>
    <mergeCell ref="E4:E6"/>
  </mergeCell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2018-11-29T22:24:46Z</dcterms:created>
  <dcterms:modified xsi:type="dcterms:W3CDTF">2018-11-29T22:32:53Z</dcterms:modified>
</cp:coreProperties>
</file>